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GFCG\DTC\DA\JAS\JC\EVOLUCION TRENES-KM Y VIAJEROS\EVOLUCION A FEBRERO 2022\"/>
    </mc:Choice>
  </mc:AlternateContent>
  <xr:revisionPtr revIDLastSave="0" documentId="13_ncr:1_{EF3EDF0F-7D70-4A4D-9815-7D1F4A7ED498}" xr6:coauthVersionLast="47" xr6:coauthVersionMax="47" xr10:uidLastSave="{00000000-0000-0000-0000-000000000000}"/>
  <bookViews>
    <workbookView xWindow="-110" yWindow="-110" windowWidth="19420" windowHeight="11620" tabRatio="868" xr2:uid="{9F9AA302-393D-2E48-98E3-4D581817D320}"/>
  </bookViews>
  <sheets>
    <sheet name="TREN-KM CIRCULADOS " sheetId="30" r:id="rId1"/>
    <sheet name="VIAJEROS SUBIDOS Y BAJADOS" sheetId="3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30" l="1"/>
  <c r="Q16" i="30"/>
  <c r="P16" i="30"/>
  <c r="O16" i="30"/>
  <c r="L16" i="30"/>
  <c r="K16" i="30"/>
  <c r="J16" i="30"/>
  <c r="I16" i="30"/>
  <c r="F16" i="30"/>
  <c r="E16" i="30"/>
  <c r="D16" i="30"/>
  <c r="C16" i="30"/>
  <c r="T10" i="30"/>
  <c r="T11" i="30"/>
  <c r="T12" i="30"/>
  <c r="T13" i="30"/>
  <c r="T14" i="30"/>
  <c r="T15" i="30"/>
  <c r="S11" i="30"/>
  <c r="S12" i="30"/>
  <c r="S13" i="30"/>
  <c r="S14" i="30"/>
  <c r="S15" i="30"/>
  <c r="S10" i="30"/>
  <c r="N10" i="30"/>
  <c r="N11" i="30"/>
  <c r="N12" i="30"/>
  <c r="N13" i="30"/>
  <c r="N14" i="30"/>
  <c r="N15" i="30"/>
  <c r="M11" i="30"/>
  <c r="M12" i="30"/>
  <c r="M13" i="30"/>
  <c r="M14" i="30"/>
  <c r="M15" i="30"/>
  <c r="M10" i="30"/>
  <c r="H13" i="30"/>
  <c r="H11" i="30"/>
  <c r="H12" i="30"/>
  <c r="H14" i="30"/>
  <c r="H15" i="30"/>
  <c r="H10" i="30"/>
  <c r="G12" i="30"/>
  <c r="G11" i="30"/>
  <c r="G13" i="30"/>
  <c r="G14" i="30"/>
  <c r="G15" i="30"/>
  <c r="G10" i="30"/>
  <c r="T16" i="30" l="1"/>
  <c r="S16" i="30"/>
  <c r="M16" i="30"/>
  <c r="N16" i="30"/>
  <c r="H16" i="30"/>
  <c r="G16" i="30" l="1"/>
</calcChain>
</file>

<file path=xl/sharedStrings.xml><?xml version="1.0" encoding="utf-8"?>
<sst xmlns="http://schemas.openxmlformats.org/spreadsheetml/2006/main" count="44" uniqueCount="20">
  <si>
    <t>TOTAL</t>
  </si>
  <si>
    <t>Febrero</t>
  </si>
  <si>
    <t>SERVICIO</t>
  </si>
  <si>
    <t>Acumulado</t>
  </si>
  <si>
    <t>CERCANÍAS</t>
  </si>
  <si>
    <t>INTERURBANOS</t>
  </si>
  <si>
    <t>MERCANCÍAS</t>
  </si>
  <si>
    <t>CERCANÍAS + INTERURBANOS (SERVICIOS VCM)</t>
  </si>
  <si>
    <t>OTROS</t>
  </si>
  <si>
    <t>Categoría 1</t>
  </si>
  <si>
    <t>Categoría 2</t>
  </si>
  <si>
    <t>Categoría 3</t>
  </si>
  <si>
    <t>Categoría 4</t>
  </si>
  <si>
    <t>Categoría 5</t>
  </si>
  <si>
    <t>% VARIACIÓN ACUMULADO FEBRERO 2022 vs 2021</t>
  </si>
  <si>
    <t>LARGA DISTANCIA</t>
  </si>
  <si>
    <t xml:space="preserve">CATEGORÍA ESTACION </t>
  </si>
  <si>
    <t>EVOLUCIÓN VIAJEROS SUBIDOS Y BAJADOS</t>
  </si>
  <si>
    <t>% VARIACIÓN</t>
  </si>
  <si>
    <t>EVOLUCIÓN TRENES-KILÓMETRO CIRCULADOS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</si>
</sst>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404040"/>
      <name val="Open Sans"/>
      <family val="2"/>
    </font>
    <font>
      <sz val="11"/>
      <color rgb="FFFFFFFF"/>
      <name val="Open Sans"/>
      <family val="2"/>
    </font>
    <font>
      <sz val="10"/>
      <color rgb="FF262626"/>
      <name val="Open Sans"/>
      <family val="2"/>
    </font>
    <font>
      <b/>
      <sz val="12"/>
      <color rgb="FFFFFFFF"/>
      <name val="Open Sans"/>
      <family val="2"/>
    </font>
    <font>
      <b/>
      <sz val="14"/>
      <color rgb="FFFFFFFF"/>
      <name val="Open Sans"/>
      <family val="2"/>
    </font>
    <font>
      <b/>
      <sz val="11"/>
      <color rgb="FFFFFFFF"/>
      <name val="Open Sans"/>
      <family val="2"/>
    </font>
    <font>
      <sz val="11"/>
      <color rgb="FFFFFFFF"/>
      <name val="Open Sans"/>
      <family val="2"/>
    </font>
    <font>
      <b/>
      <sz val="11"/>
      <color rgb="FF00292E"/>
      <name val="Open Sans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262626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rgb="FF00292E"/>
        <bgColor indexed="64"/>
      </patternFill>
    </fill>
    <fill>
      <patternFill patternType="solid">
        <fgColor rgb="FF006338"/>
        <bgColor indexed="64"/>
      </patternFill>
    </fill>
    <fill>
      <patternFill patternType="solid">
        <fgColor rgb="FF009CDE"/>
        <bgColor indexed="64"/>
      </patternFill>
    </fill>
    <fill>
      <patternFill patternType="solid">
        <fgColor rgb="FF99AD2D"/>
        <bgColor indexed="64"/>
      </patternFill>
    </fill>
    <fill>
      <patternFill patternType="solid">
        <fgColor rgb="FFD2EC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000000"/>
      </left>
      <right/>
      <top style="thick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thick">
        <color rgb="FFFFFFFF"/>
      </bottom>
      <diagonal/>
    </border>
    <border>
      <left/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 style="thick">
        <color rgb="FFFFFFFF"/>
      </bottom>
      <diagonal/>
    </border>
    <border>
      <left/>
      <right style="medium">
        <color rgb="FF000000"/>
      </right>
      <top style="medium">
        <color indexed="64"/>
      </top>
      <bottom style="thick">
        <color rgb="FFFFFFFF"/>
      </bottom>
      <diagonal/>
    </border>
    <border>
      <left style="medium">
        <color rgb="FF000000"/>
      </left>
      <right/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2"/>
    <xf numFmtId="3" fontId="3" fillId="0" borderId="0" xfId="2" applyNumberFormat="1"/>
    <xf numFmtId="0" fontId="1" fillId="0" borderId="0" xfId="5"/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2" xfId="0" applyFont="1" applyFill="1" applyBorder="1" applyAlignment="1">
      <alignment horizontal="center" vertical="center" wrapText="1" readingOrder="1"/>
    </xf>
    <xf numFmtId="0" fontId="8" fillId="7" borderId="3" xfId="0" applyFont="1" applyFill="1" applyBorder="1" applyAlignment="1">
      <alignment horizontal="center" vertical="center" wrapText="1" readingOrder="1"/>
    </xf>
    <xf numFmtId="0" fontId="8" fillId="7" borderId="2" xfId="0" applyFont="1" applyFill="1" applyBorder="1" applyAlignment="1">
      <alignment horizontal="center" vertical="center" wrapText="1" readingOrder="1"/>
    </xf>
    <xf numFmtId="3" fontId="10" fillId="9" borderId="4" xfId="0" applyNumberFormat="1" applyFont="1" applyFill="1" applyBorder="1" applyAlignment="1">
      <alignment horizontal="right" wrapText="1" readingOrder="1"/>
    </xf>
    <xf numFmtId="3" fontId="10" fillId="9" borderId="5" xfId="0" applyNumberFormat="1" applyFont="1" applyFill="1" applyBorder="1" applyAlignment="1">
      <alignment horizontal="right" wrapText="1" readingOrder="1"/>
    </xf>
    <xf numFmtId="3" fontId="10" fillId="10" borderId="4" xfId="0" applyNumberFormat="1" applyFont="1" applyFill="1" applyBorder="1" applyAlignment="1">
      <alignment horizontal="right" wrapText="1" readingOrder="1"/>
    </xf>
    <xf numFmtId="3" fontId="10" fillId="10" borderId="5" xfId="0" applyNumberFormat="1" applyFont="1" applyFill="1" applyBorder="1" applyAlignment="1">
      <alignment horizontal="right" wrapText="1" readingOrder="1"/>
    </xf>
    <xf numFmtId="3" fontId="10" fillId="9" borderId="4" xfId="0" applyNumberFormat="1" applyFont="1" applyFill="1" applyBorder="1" applyAlignment="1">
      <alignment horizontal="right" vertical="center" wrapText="1" readingOrder="1"/>
    </xf>
    <xf numFmtId="3" fontId="10" fillId="9" borderId="5" xfId="0" applyNumberFormat="1" applyFont="1" applyFill="1" applyBorder="1" applyAlignment="1">
      <alignment horizontal="right" vertical="center" wrapText="1" readingOrder="1"/>
    </xf>
    <xf numFmtId="0" fontId="16" fillId="2" borderId="6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center" vertical="center" wrapText="1" readingOrder="1"/>
    </xf>
    <xf numFmtId="10" fontId="10" fillId="9" borderId="11" xfId="0" applyNumberFormat="1" applyFont="1" applyFill="1" applyBorder="1" applyAlignment="1">
      <alignment horizontal="right" wrapText="1" readingOrder="1"/>
    </xf>
    <xf numFmtId="10" fontId="10" fillId="9" borderId="11" xfId="0" applyNumberFormat="1" applyFont="1" applyFill="1" applyBorder="1" applyAlignment="1">
      <alignment horizontal="right" vertical="center" wrapText="1" readingOrder="1"/>
    </xf>
    <xf numFmtId="10" fontId="10" fillId="11" borderId="11" xfId="0" applyNumberFormat="1" applyFont="1" applyFill="1" applyBorder="1" applyAlignment="1">
      <alignment horizontal="right" wrapText="1" readingOrder="1"/>
    </xf>
    <xf numFmtId="0" fontId="8" fillId="6" borderId="10" xfId="0" applyFont="1" applyFill="1" applyBorder="1" applyAlignment="1">
      <alignment horizontal="center" vertical="center" wrapText="1" readingOrder="1"/>
    </xf>
    <xf numFmtId="3" fontId="10" fillId="9" borderId="6" xfId="0" applyNumberFormat="1" applyFont="1" applyFill="1" applyBorder="1" applyAlignment="1">
      <alignment horizontal="right" wrapText="1" readingOrder="1"/>
    </xf>
    <xf numFmtId="3" fontId="10" fillId="10" borderId="6" xfId="0" applyNumberFormat="1" applyFont="1" applyFill="1" applyBorder="1" applyAlignment="1">
      <alignment horizontal="right" wrapText="1" readingOrder="1"/>
    </xf>
    <xf numFmtId="3" fontId="10" fillId="9" borderId="6" xfId="0" applyNumberFormat="1" applyFont="1" applyFill="1" applyBorder="1" applyAlignment="1">
      <alignment horizontal="right" vertical="center" wrapText="1" readingOrder="1"/>
    </xf>
    <xf numFmtId="0" fontId="8" fillId="6" borderId="13" xfId="0" applyFont="1" applyFill="1" applyBorder="1" applyAlignment="1">
      <alignment horizontal="center" vertical="center" wrapText="1" readingOrder="1"/>
    </xf>
    <xf numFmtId="3" fontId="10" fillId="9" borderId="14" xfId="0" applyNumberFormat="1" applyFont="1" applyFill="1" applyBorder="1" applyAlignment="1">
      <alignment horizontal="right" wrapText="1" readingOrder="1"/>
    </xf>
    <xf numFmtId="3" fontId="10" fillId="10" borderId="14" xfId="0" applyNumberFormat="1" applyFont="1" applyFill="1" applyBorder="1" applyAlignment="1">
      <alignment horizontal="right" wrapText="1" readingOrder="1"/>
    </xf>
    <xf numFmtId="3" fontId="10" fillId="9" borderId="14" xfId="0" applyNumberFormat="1" applyFont="1" applyFill="1" applyBorder="1" applyAlignment="1">
      <alignment horizontal="right" vertical="center" wrapText="1" readingOrder="1"/>
    </xf>
    <xf numFmtId="0" fontId="8" fillId="6" borderId="15" xfId="0" applyFont="1" applyFill="1" applyBorder="1" applyAlignment="1">
      <alignment horizontal="center" vertical="center" wrapText="1" readingOrder="1"/>
    </xf>
    <xf numFmtId="0" fontId="8" fillId="6" borderId="16" xfId="0" applyFont="1" applyFill="1" applyBorder="1" applyAlignment="1">
      <alignment horizontal="center" vertical="center" wrapText="1" readingOrder="1"/>
    </xf>
    <xf numFmtId="3" fontId="10" fillId="9" borderId="15" xfId="0" applyNumberFormat="1" applyFont="1" applyFill="1" applyBorder="1" applyAlignment="1">
      <alignment horizontal="right" wrapText="1" readingOrder="1"/>
    </xf>
    <xf numFmtId="3" fontId="10" fillId="9" borderId="16" xfId="0" applyNumberFormat="1" applyFont="1" applyFill="1" applyBorder="1" applyAlignment="1">
      <alignment horizontal="right" wrapText="1" readingOrder="1"/>
    </xf>
    <xf numFmtId="3" fontId="10" fillId="10" borderId="15" xfId="0" applyNumberFormat="1" applyFont="1" applyFill="1" applyBorder="1" applyAlignment="1">
      <alignment horizontal="right" wrapText="1" readingOrder="1"/>
    </xf>
    <xf numFmtId="3" fontId="10" fillId="10" borderId="16" xfId="0" applyNumberFormat="1" applyFont="1" applyFill="1" applyBorder="1" applyAlignment="1">
      <alignment horizontal="right" wrapText="1" readingOrder="1"/>
    </xf>
    <xf numFmtId="3" fontId="10" fillId="9" borderId="15" xfId="0" applyNumberFormat="1" applyFont="1" applyFill="1" applyBorder="1" applyAlignment="1">
      <alignment horizontal="right" vertical="center" wrapText="1" readingOrder="1"/>
    </xf>
    <xf numFmtId="3" fontId="10" fillId="9" borderId="16" xfId="0" applyNumberFormat="1" applyFont="1" applyFill="1" applyBorder="1" applyAlignment="1">
      <alignment horizontal="right" vertical="center" wrapText="1" readingOrder="1"/>
    </xf>
    <xf numFmtId="0" fontId="8" fillId="7" borderId="12" xfId="0" applyFont="1" applyFill="1" applyBorder="1" applyAlignment="1">
      <alignment horizontal="center" vertical="center" wrapText="1" readingOrder="1"/>
    </xf>
    <xf numFmtId="0" fontId="8" fillId="7" borderId="17" xfId="0" applyFont="1" applyFill="1" applyBorder="1" applyAlignment="1">
      <alignment horizontal="center" vertical="center" wrapText="1" readingOrder="1"/>
    </xf>
    <xf numFmtId="0" fontId="3" fillId="0" borderId="0" xfId="2" applyAlignment="1"/>
    <xf numFmtId="0" fontId="17" fillId="0" borderId="7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7" xfId="5" applyFont="1" applyBorder="1" applyAlignment="1">
      <alignment horizontal="center"/>
    </xf>
    <xf numFmtId="10" fontId="1" fillId="0" borderId="0" xfId="7" applyNumberFormat="1" applyFont="1"/>
    <xf numFmtId="0" fontId="6" fillId="2" borderId="18" xfId="0" applyFont="1" applyFill="1" applyBorder="1" applyAlignment="1">
      <alignment horizontal="center" vertical="center" wrapText="1" readingOrder="1"/>
    </xf>
    <xf numFmtId="0" fontId="7" fillId="3" borderId="19" xfId="0" applyFont="1" applyFill="1" applyBorder="1" applyAlignment="1">
      <alignment horizontal="center" vertical="center" wrapText="1" readingOrder="1"/>
    </xf>
    <xf numFmtId="0" fontId="7" fillId="3" borderId="20" xfId="0" applyFont="1" applyFill="1" applyBorder="1" applyAlignment="1">
      <alignment horizontal="center" vertical="center" wrapText="1" readingOrder="1"/>
    </xf>
    <xf numFmtId="0" fontId="7" fillId="3" borderId="21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2" borderId="23" xfId="0" applyFont="1" applyFill="1" applyBorder="1" applyAlignment="1">
      <alignment horizontal="center" vertical="center" wrapText="1" readingOrder="1"/>
    </xf>
    <xf numFmtId="0" fontId="7" fillId="2" borderId="20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7" fillId="2" borderId="25" xfId="0" applyFont="1" applyFill="1" applyBorder="1" applyAlignment="1">
      <alignment horizontal="center" vertical="center" wrapText="1" readingOrder="1"/>
    </xf>
    <xf numFmtId="0" fontId="6" fillId="2" borderId="26" xfId="0" applyFont="1" applyFill="1" applyBorder="1" applyAlignment="1">
      <alignment horizontal="center" vertical="center" wrapText="1" readingOrder="1"/>
    </xf>
    <xf numFmtId="0" fontId="8" fillId="7" borderId="27" xfId="0" applyFont="1" applyFill="1" applyBorder="1" applyAlignment="1">
      <alignment horizontal="center" vertical="center" wrapText="1" readingOrder="1"/>
    </xf>
    <xf numFmtId="0" fontId="9" fillId="8" borderId="28" xfId="0" applyFont="1" applyFill="1" applyBorder="1" applyAlignment="1">
      <alignment horizontal="left" vertical="center" wrapText="1" indent="1" readingOrder="1"/>
    </xf>
    <xf numFmtId="10" fontId="1" fillId="0" borderId="29" xfId="5" applyNumberFormat="1" applyBorder="1"/>
    <xf numFmtId="0" fontId="9" fillId="8" borderId="30" xfId="0" applyFont="1" applyFill="1" applyBorder="1" applyAlignment="1">
      <alignment horizontal="left" vertical="center" wrapText="1" indent="1" readingOrder="1"/>
    </xf>
    <xf numFmtId="10" fontId="1" fillId="11" borderId="31" xfId="5" applyNumberFormat="1" applyFill="1" applyBorder="1"/>
    <xf numFmtId="10" fontId="1" fillId="0" borderId="31" xfId="5" applyNumberFormat="1" applyBorder="1" applyAlignment="1">
      <alignment vertical="center"/>
    </xf>
    <xf numFmtId="10" fontId="1" fillId="0" borderId="31" xfId="5" applyNumberFormat="1" applyBorder="1"/>
    <xf numFmtId="0" fontId="13" fillId="2" borderId="32" xfId="0" applyFont="1" applyFill="1" applyBorder="1" applyAlignment="1">
      <alignment horizontal="left" vertical="center" wrapText="1" indent="1" readingOrder="1"/>
    </xf>
    <xf numFmtId="3" fontId="13" fillId="2" borderId="33" xfId="0" applyNumberFormat="1" applyFont="1" applyFill="1" applyBorder="1" applyAlignment="1">
      <alignment horizontal="right" wrapText="1" readingOrder="1"/>
    </xf>
    <xf numFmtId="10" fontId="13" fillId="2" borderId="33" xfId="0" applyNumberFormat="1" applyFont="1" applyFill="1" applyBorder="1" applyAlignment="1">
      <alignment horizontal="right" wrapText="1" readingOrder="1"/>
    </xf>
    <xf numFmtId="10" fontId="13" fillId="2" borderId="34" xfId="0" applyNumberFormat="1" applyFont="1" applyFill="1" applyBorder="1" applyAlignment="1">
      <alignment horizontal="right" wrapText="1" readingOrder="1"/>
    </xf>
    <xf numFmtId="10" fontId="13" fillId="2" borderId="35" xfId="0" applyNumberFormat="1" applyFont="1" applyFill="1" applyBorder="1" applyAlignment="1">
      <alignment horizontal="right" wrapText="1" readingOrder="1"/>
    </xf>
    <xf numFmtId="0" fontId="13" fillId="2" borderId="32" xfId="0" applyFont="1" applyFill="1" applyBorder="1" applyAlignment="1">
      <alignment horizontal="center" vertical="center" wrapText="1" readingOrder="1"/>
    </xf>
    <xf numFmtId="0" fontId="0" fillId="0" borderId="0" xfId="0" applyBorder="1" applyAlignment="1"/>
    <xf numFmtId="0" fontId="12" fillId="2" borderId="36" xfId="0" applyFont="1" applyFill="1" applyBorder="1" applyAlignment="1">
      <alignment horizontal="center" vertical="center" wrapText="1" readingOrder="1"/>
    </xf>
    <xf numFmtId="0" fontId="13" fillId="3" borderId="37" xfId="0" applyFont="1" applyFill="1" applyBorder="1" applyAlignment="1">
      <alignment horizontal="center" vertical="center" wrapText="1" readingOrder="1"/>
    </xf>
    <xf numFmtId="0" fontId="13" fillId="4" borderId="37" xfId="0" applyFont="1" applyFill="1" applyBorder="1" applyAlignment="1">
      <alignment horizontal="center" vertical="center" wrapText="1" readingOrder="1"/>
    </xf>
    <xf numFmtId="17" fontId="13" fillId="2" borderId="38" xfId="0" applyNumberFormat="1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left" vertical="center" wrapText="1" indent="1" readingOrder="1"/>
    </xf>
    <xf numFmtId="0" fontId="14" fillId="8" borderId="30" xfId="0" applyFont="1" applyFill="1" applyBorder="1" applyAlignment="1">
      <alignment horizontal="left" vertical="center" wrapText="1" indent="1" readingOrder="1"/>
    </xf>
    <xf numFmtId="0" fontId="12" fillId="2" borderId="41" xfId="0" applyFont="1" applyFill="1" applyBorder="1" applyAlignment="1">
      <alignment horizontal="center" vertical="center" wrapText="1" readingOrder="1"/>
    </xf>
    <xf numFmtId="3" fontId="11" fillId="2" borderId="40" xfId="0" applyNumberFormat="1" applyFont="1" applyFill="1" applyBorder="1" applyAlignment="1">
      <alignment horizontal="right" wrapText="1" readingOrder="1"/>
    </xf>
    <xf numFmtId="0" fontId="15" fillId="7" borderId="30" xfId="0" applyFont="1" applyFill="1" applyBorder="1" applyAlignment="1">
      <alignment horizontal="left" vertical="center" wrapText="1" indent="1" readingOrder="1"/>
    </xf>
    <xf numFmtId="0" fontId="16" fillId="2" borderId="43" xfId="0" applyFont="1" applyFill="1" applyBorder="1" applyAlignment="1">
      <alignment horizontal="right" vertical="center" wrapText="1"/>
    </xf>
    <xf numFmtId="0" fontId="16" fillId="2" borderId="44" xfId="0" applyFont="1" applyFill="1" applyBorder="1" applyAlignment="1">
      <alignment horizontal="right" vertical="center" wrapText="1"/>
    </xf>
    <xf numFmtId="10" fontId="10" fillId="9" borderId="4" xfId="0" applyNumberFormat="1" applyFont="1" applyFill="1" applyBorder="1" applyAlignment="1">
      <alignment horizontal="right" wrapText="1" readingOrder="1"/>
    </xf>
    <xf numFmtId="10" fontId="10" fillId="11" borderId="4" xfId="0" applyNumberFormat="1" applyFont="1" applyFill="1" applyBorder="1" applyAlignment="1">
      <alignment horizontal="right" wrapText="1" readingOrder="1"/>
    </xf>
    <xf numFmtId="10" fontId="10" fillId="9" borderId="4" xfId="0" applyNumberFormat="1" applyFont="1" applyFill="1" applyBorder="1" applyAlignment="1">
      <alignment horizontal="right" vertical="center" wrapText="1" readingOrder="1"/>
    </xf>
    <xf numFmtId="0" fontId="7" fillId="4" borderId="45" xfId="0" applyFont="1" applyFill="1" applyBorder="1" applyAlignment="1">
      <alignment horizontal="center" vertical="center" wrapText="1" readingOrder="1"/>
    </xf>
    <xf numFmtId="0" fontId="7" fillId="4" borderId="46" xfId="0" applyFont="1" applyFill="1" applyBorder="1" applyAlignment="1">
      <alignment horizontal="center" vertical="center" wrapText="1" readingOrder="1"/>
    </xf>
    <xf numFmtId="0" fontId="8" fillId="6" borderId="48" xfId="0" applyFont="1" applyFill="1" applyBorder="1" applyAlignment="1">
      <alignment horizontal="center" vertical="center" wrapText="1" readingOrder="1"/>
    </xf>
    <xf numFmtId="3" fontId="10" fillId="9" borderId="48" xfId="0" applyNumberFormat="1" applyFont="1" applyFill="1" applyBorder="1" applyAlignment="1">
      <alignment horizontal="right" wrapText="1" readingOrder="1"/>
    </xf>
    <xf numFmtId="3" fontId="10" fillId="10" borderId="48" xfId="0" applyNumberFormat="1" applyFont="1" applyFill="1" applyBorder="1" applyAlignment="1">
      <alignment horizontal="right" wrapText="1" readingOrder="1"/>
    </xf>
    <xf numFmtId="3" fontId="10" fillId="9" borderId="48" xfId="0" applyNumberFormat="1" applyFont="1" applyFill="1" applyBorder="1" applyAlignment="1">
      <alignment horizontal="right" vertical="center" wrapText="1" readingOrder="1"/>
    </xf>
    <xf numFmtId="3" fontId="10" fillId="10" borderId="47" xfId="0" applyNumberFormat="1" applyFont="1" applyFill="1" applyBorder="1" applyAlignment="1">
      <alignment horizontal="right" wrapText="1" readingOrder="1"/>
    </xf>
    <xf numFmtId="0" fontId="7" fillId="2" borderId="21" xfId="0" applyFont="1" applyFill="1" applyBorder="1" applyAlignment="1">
      <alignment horizontal="center" vertical="center" wrapText="1" readingOrder="1"/>
    </xf>
    <xf numFmtId="164" fontId="20" fillId="9" borderId="2" xfId="0" applyNumberFormat="1" applyFont="1" applyFill="1" applyBorder="1" applyAlignment="1">
      <alignment horizontal="right" wrapText="1" readingOrder="1"/>
    </xf>
    <xf numFmtId="164" fontId="20" fillId="9" borderId="39" xfId="0" applyNumberFormat="1" applyFont="1" applyFill="1" applyBorder="1" applyAlignment="1">
      <alignment horizontal="right" wrapText="1" readingOrder="1"/>
    </xf>
    <xf numFmtId="164" fontId="20" fillId="10" borderId="4" xfId="0" applyNumberFormat="1" applyFont="1" applyFill="1" applyBorder="1" applyAlignment="1">
      <alignment horizontal="right" wrapText="1" readingOrder="1"/>
    </xf>
    <xf numFmtId="164" fontId="20" fillId="10" borderId="40" xfId="0" applyNumberFormat="1" applyFont="1" applyFill="1" applyBorder="1" applyAlignment="1">
      <alignment horizontal="right" wrapText="1" readingOrder="1"/>
    </xf>
    <xf numFmtId="164" fontId="20" fillId="9" borderId="4" xfId="0" applyNumberFormat="1" applyFont="1" applyFill="1" applyBorder="1" applyAlignment="1">
      <alignment horizontal="right" wrapText="1" readingOrder="1"/>
    </xf>
    <xf numFmtId="164" fontId="20" fillId="9" borderId="40" xfId="0" applyNumberFormat="1" applyFont="1" applyFill="1" applyBorder="1" applyAlignment="1">
      <alignment horizontal="right" wrapText="1" readingOrder="1"/>
    </xf>
    <xf numFmtId="164" fontId="20" fillId="9" borderId="42" xfId="0" applyNumberFormat="1" applyFont="1" applyFill="1" applyBorder="1" applyAlignment="1">
      <alignment horizontal="right" wrapText="1" readingOrder="1"/>
    </xf>
    <xf numFmtId="164" fontId="20" fillId="10" borderId="42" xfId="0" applyNumberFormat="1" applyFont="1" applyFill="1" applyBorder="1" applyAlignment="1">
      <alignment horizontal="right" wrapText="1" readingOrder="1"/>
    </xf>
  </cellXfs>
  <cellStyles count="8">
    <cellStyle name="Normal" xfId="0" builtinId="0"/>
    <cellStyle name="Normal 2" xfId="1" xr:uid="{D930CBB0-26BF-4E6A-A779-DAB8AEE28267}"/>
    <cellStyle name="Normal 2 2" xfId="2" xr:uid="{2A5F0723-65F2-4D16-B06D-9206149E4C3B}"/>
    <cellStyle name="Normal 2 3" xfId="3" xr:uid="{48E1C581-BB84-44A9-AC37-25FB2404A9DA}"/>
    <cellStyle name="Normal 2 4" xfId="4" xr:uid="{0D028B80-3A4C-4A75-9E75-79B9C73E9055}"/>
    <cellStyle name="Normal 2 5" xfId="6" xr:uid="{A97A8729-55C3-44ED-BAD8-D146D2A129E8}"/>
    <cellStyle name="Normal 3" xfId="5" xr:uid="{3612F34B-802A-4945-AC5D-8B1D4AE25BF1}"/>
    <cellStyle name="Porcentaje" xfId="7" builtinId="5"/>
  </cellStyles>
  <dxfs count="0"/>
  <tableStyles count="0" defaultTableStyle="TableStyleMedium2" defaultPivotStyle="PivotStyleLight16"/>
  <colors>
    <mruColors>
      <color rgb="FF008000"/>
      <color rgb="FFFFCEC9"/>
      <color rgb="FFFFD5D1"/>
      <color rgb="FFFF86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14108</xdr:colOff>
      <xdr:row>4</xdr:row>
      <xdr:rowOff>91562</xdr:rowOff>
    </xdr:from>
    <xdr:to>
      <xdr:col>19</xdr:col>
      <xdr:colOff>867126</xdr:colOff>
      <xdr:row>6</xdr:row>
      <xdr:rowOff>88272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403296" y="980562"/>
          <a:ext cx="14743643" cy="361835"/>
          <a:chOff x="11236412" y="4828040"/>
          <a:chExt cx="10921795" cy="376463"/>
        </a:xfrm>
      </xdr:grpSpPr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spect="1"/>
          </xdr:cNvSpPr>
        </xdr:nvSpPr>
        <xdr:spPr>
          <a:xfrm>
            <a:off x="11236412" y="4828040"/>
            <a:ext cx="3605598" cy="369161"/>
          </a:xfrm>
          <a:prstGeom prst="rect">
            <a:avLst/>
          </a:prstGeom>
          <a:solidFill>
            <a:srgbClr val="00633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</a:t>
            </a: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/>
          </xdr:cNvSpPr>
        </xdr:nvSpPr>
        <xdr:spPr>
          <a:xfrm>
            <a:off x="14847910" y="4843180"/>
            <a:ext cx="3739737" cy="361323"/>
          </a:xfrm>
          <a:prstGeom prst="rect">
            <a:avLst/>
          </a:prstGeom>
          <a:solidFill>
            <a:srgbClr val="009C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 AV</a:t>
            </a:r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8587873" y="4839235"/>
            <a:ext cx="3570334" cy="362131"/>
          </a:xfrm>
          <a:prstGeom prst="rect">
            <a:avLst/>
          </a:prstGeom>
          <a:solidFill>
            <a:srgbClr val="00292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>
                <a:solidFill>
                  <a:schemeClr val="bg1"/>
                </a:solidFill>
              </a:rPr>
              <a:t>ADIF + ADIF AV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161300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ADB5AAA-B489-4551-937E-F47CA25FA8B5}"/>
            </a:ext>
          </a:extLst>
        </xdr:cNvPr>
        <xdr:cNvSpPr>
          <a:spLocks noChangeAspect="1"/>
        </xdr:cNvSpPr>
      </xdr:nvSpPr>
      <xdr:spPr>
        <a:xfrm>
          <a:off x="2908300" y="552450"/>
          <a:ext cx="4353983" cy="345450"/>
        </a:xfrm>
        <a:prstGeom prst="rect">
          <a:avLst/>
        </a:prstGeom>
        <a:solidFill>
          <a:srgbClr val="00633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21167</xdr:colOff>
      <xdr:row>5</xdr:row>
      <xdr:rowOff>169408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627D680-DFBA-46CF-A042-B226CA458FB9}"/>
            </a:ext>
          </a:extLst>
        </xdr:cNvPr>
        <xdr:cNvSpPr>
          <a:spLocks noChangeAspect="1"/>
        </xdr:cNvSpPr>
      </xdr:nvSpPr>
      <xdr:spPr>
        <a:xfrm>
          <a:off x="6138333" y="539750"/>
          <a:ext cx="3122084" cy="349325"/>
        </a:xfrm>
        <a:prstGeom prst="rect">
          <a:avLst/>
        </a:prstGeom>
        <a:solidFill>
          <a:srgbClr val="009CD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 AV</a:t>
          </a:r>
        </a:p>
      </xdr:txBody>
    </xdr:sp>
    <xdr:clientData/>
  </xdr:twoCellAnchor>
  <xdr:twoCellAnchor>
    <xdr:from>
      <xdr:col>4</xdr:col>
      <xdr:colOff>0</xdr:colOff>
      <xdr:row>3</xdr:row>
      <xdr:rowOff>169333</xdr:rowOff>
    </xdr:from>
    <xdr:to>
      <xdr:col>5</xdr:col>
      <xdr:colOff>10584</xdr:colOff>
      <xdr:row>5</xdr:row>
      <xdr:rowOff>165950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871F1A9-D889-44C7-B323-68A53451BCA6}"/>
            </a:ext>
          </a:extLst>
        </xdr:cNvPr>
        <xdr:cNvSpPr>
          <a:spLocks noChangeAspect="1"/>
        </xdr:cNvSpPr>
      </xdr:nvSpPr>
      <xdr:spPr>
        <a:xfrm>
          <a:off x="11677650" y="537633"/>
          <a:ext cx="4341284" cy="364917"/>
        </a:xfrm>
        <a:prstGeom prst="rect">
          <a:avLst/>
        </a:prstGeom>
        <a:solidFill>
          <a:srgbClr val="00292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>
              <a:solidFill>
                <a:schemeClr val="bg1"/>
              </a:solidFill>
            </a:rPr>
            <a:t>ADIF + ADIF AV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7A69-B890-44B7-8E5F-3BFDA7EC9739}">
  <sheetPr>
    <tabColor rgb="FF008000"/>
    <pageSetUpPr fitToPage="1"/>
  </sheetPr>
  <dimension ref="B2:T29"/>
  <sheetViews>
    <sheetView showGridLines="0" tabSelected="1" zoomScale="80" zoomScaleNormal="80" workbookViewId="0">
      <selection activeCell="H21" sqref="H21"/>
    </sheetView>
  </sheetViews>
  <sheetFormatPr baseColWidth="10" defaultColWidth="10.81640625" defaultRowHeight="14.5" x14ac:dyDescent="0.35"/>
  <cols>
    <col min="1" max="1" width="2.6328125" style="3" customWidth="1"/>
    <col min="2" max="2" width="31.54296875" style="3" customWidth="1"/>
    <col min="3" max="3" width="8.81640625" style="3" customWidth="1"/>
    <col min="4" max="4" width="13.26953125" style="3" customWidth="1"/>
    <col min="5" max="5" width="10" style="3" customWidth="1"/>
    <col min="6" max="8" width="12.54296875" style="3" customWidth="1"/>
    <col min="9" max="9" width="10.26953125" style="3" customWidth="1"/>
    <col min="10" max="10" width="13.1796875" style="3" customWidth="1"/>
    <col min="11" max="11" width="10.6328125" style="3" customWidth="1"/>
    <col min="12" max="12" width="13.08984375" style="3" customWidth="1"/>
    <col min="13" max="14" width="12.81640625" style="3" customWidth="1"/>
    <col min="15" max="15" width="9.81640625" style="3" customWidth="1"/>
    <col min="16" max="16" width="12.81640625" style="3" customWidth="1"/>
    <col min="17" max="17" width="10.81640625" style="3"/>
    <col min="18" max="18" width="13" style="3" customWidth="1"/>
    <col min="19" max="19" width="10" style="3" customWidth="1"/>
    <col min="20" max="20" width="12.453125" style="3" customWidth="1"/>
    <col min="21" max="16384" width="10.81640625" style="3"/>
  </cols>
  <sheetData>
    <row r="2" spans="2:20" ht="15" customHeight="1" thickBot="1" x14ac:dyDescent="0.4"/>
    <row r="3" spans="2:20" ht="26.5" thickBot="1" x14ac:dyDescent="0.65">
      <c r="C3" s="41" t="s">
        <v>19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7" spans="2:20" ht="13" customHeight="1" thickBot="1" x14ac:dyDescent="0.4"/>
    <row r="8" spans="2:20" ht="17.149999999999999" customHeight="1" thickBot="1" x14ac:dyDescent="0.4">
      <c r="B8" s="43" t="s">
        <v>2</v>
      </c>
      <c r="C8" s="44">
        <v>2021</v>
      </c>
      <c r="D8" s="45"/>
      <c r="E8" s="44">
        <v>2022</v>
      </c>
      <c r="F8" s="45"/>
      <c r="G8" s="46" t="s">
        <v>18</v>
      </c>
      <c r="H8" s="47"/>
      <c r="I8" s="48">
        <v>2021</v>
      </c>
      <c r="J8" s="49"/>
      <c r="K8" s="83">
        <v>2022</v>
      </c>
      <c r="L8" s="84"/>
      <c r="M8" s="49" t="s">
        <v>18</v>
      </c>
      <c r="N8" s="47"/>
      <c r="O8" s="50">
        <v>2021</v>
      </c>
      <c r="P8" s="51"/>
      <c r="Q8" s="52">
        <v>2022</v>
      </c>
      <c r="R8" s="51"/>
      <c r="S8" s="90" t="s">
        <v>18</v>
      </c>
      <c r="T8" s="53"/>
    </row>
    <row r="9" spans="2:20" ht="17.5" thickTop="1" thickBot="1" x14ac:dyDescent="0.4">
      <c r="B9" s="54"/>
      <c r="C9" s="4" t="s">
        <v>1</v>
      </c>
      <c r="D9" s="5" t="s">
        <v>3</v>
      </c>
      <c r="E9" s="5" t="s">
        <v>1</v>
      </c>
      <c r="F9" s="5" t="s">
        <v>3</v>
      </c>
      <c r="G9" s="5" t="s">
        <v>1</v>
      </c>
      <c r="H9" s="15" t="s">
        <v>3</v>
      </c>
      <c r="I9" s="23" t="s">
        <v>1</v>
      </c>
      <c r="J9" s="27" t="s">
        <v>3</v>
      </c>
      <c r="K9" s="85" t="s">
        <v>1</v>
      </c>
      <c r="L9" s="28" t="s">
        <v>3</v>
      </c>
      <c r="M9" s="85" t="s">
        <v>1</v>
      </c>
      <c r="N9" s="19" t="s">
        <v>3</v>
      </c>
      <c r="O9" s="6" t="s">
        <v>1</v>
      </c>
      <c r="P9" s="7" t="s">
        <v>3</v>
      </c>
      <c r="Q9" s="35" t="s">
        <v>1</v>
      </c>
      <c r="R9" s="7" t="s">
        <v>3</v>
      </c>
      <c r="S9" s="36" t="s">
        <v>1</v>
      </c>
      <c r="T9" s="55" t="s">
        <v>3</v>
      </c>
    </row>
    <row r="10" spans="2:20" ht="17.5" thickTop="1" thickBot="1" x14ac:dyDescent="0.45">
      <c r="B10" s="56" t="s">
        <v>4</v>
      </c>
      <c r="C10" s="8">
        <v>4601.8099000000002</v>
      </c>
      <c r="D10" s="8">
        <v>9225.1083999999992</v>
      </c>
      <c r="E10" s="8">
        <v>4634.3270000000002</v>
      </c>
      <c r="F10" s="8">
        <v>9557.9812999999995</v>
      </c>
      <c r="G10" s="80">
        <f>+(E10-C10)/C10</f>
        <v>7.0661545580142336E-3</v>
      </c>
      <c r="H10" s="16">
        <f>+(F10-D10)/D10</f>
        <v>3.6083359193914769E-2</v>
      </c>
      <c r="I10" s="24">
        <v>176.44800000000001</v>
      </c>
      <c r="J10" s="29">
        <v>351.2749</v>
      </c>
      <c r="K10" s="86">
        <v>147.37569999999999</v>
      </c>
      <c r="L10" s="30">
        <v>278.21769999999998</v>
      </c>
      <c r="M10" s="80">
        <f>+(K10-I10)/I10</f>
        <v>-0.16476412314109545</v>
      </c>
      <c r="N10" s="16">
        <f>+(L10-J10)/J10</f>
        <v>-0.20797728502662735</v>
      </c>
      <c r="O10" s="9">
        <v>4778.2578999999996</v>
      </c>
      <c r="P10" s="8">
        <v>9576.3832999999995</v>
      </c>
      <c r="Q10" s="20">
        <v>4781.7026999999998</v>
      </c>
      <c r="R10" s="30">
        <v>9836.1990000000005</v>
      </c>
      <c r="S10" s="80">
        <f>+(Q10-O10)/O10</f>
        <v>7.209322041826612E-4</v>
      </c>
      <c r="T10" s="57">
        <f>+(R10-P10)/P10</f>
        <v>2.7130879358181186E-2</v>
      </c>
    </row>
    <row r="11" spans="2:20" ht="17" thickBot="1" x14ac:dyDescent="0.45">
      <c r="B11" s="58" t="s">
        <v>5</v>
      </c>
      <c r="C11" s="10">
        <v>1817.7056</v>
      </c>
      <c r="D11" s="10">
        <v>3667.6619999999998</v>
      </c>
      <c r="E11" s="10">
        <v>2112.1149</v>
      </c>
      <c r="F11" s="10">
        <v>4401.2916999999998</v>
      </c>
      <c r="G11" s="81">
        <f>+(E11-C11)/C11</f>
        <v>0.16196753753743182</v>
      </c>
      <c r="H11" s="18">
        <f t="shared" ref="H11:H15" si="0">+(F11-D11)/D11</f>
        <v>0.2000265291621747</v>
      </c>
      <c r="I11" s="25">
        <v>482.51929999999999</v>
      </c>
      <c r="J11" s="31">
        <v>991.91560000000004</v>
      </c>
      <c r="K11" s="87">
        <v>653.24189999999999</v>
      </c>
      <c r="L11" s="32">
        <v>1358.0862999999999</v>
      </c>
      <c r="M11" s="81">
        <f t="shared" ref="M11:N15" si="1">+(K11-I11)/I11</f>
        <v>0.35381507019511965</v>
      </c>
      <c r="N11" s="18">
        <f t="shared" si="1"/>
        <v>0.36915509746998626</v>
      </c>
      <c r="O11" s="11">
        <v>2300.2249000000002</v>
      </c>
      <c r="P11" s="10">
        <v>4659.5775999999996</v>
      </c>
      <c r="Q11" s="21">
        <v>2765.3568</v>
      </c>
      <c r="R11" s="32">
        <v>5759.3779999999997</v>
      </c>
      <c r="S11" s="81">
        <f t="shared" ref="S11:T15" si="2">+(Q11-O11)/O11</f>
        <v>0.20221148810275022</v>
      </c>
      <c r="T11" s="59">
        <f t="shared" si="2"/>
        <v>0.23603006418435873</v>
      </c>
    </row>
    <row r="12" spans="2:20" ht="36" customHeight="1" thickBot="1" x14ac:dyDescent="0.45">
      <c r="B12" s="58" t="s">
        <v>7</v>
      </c>
      <c r="C12" s="12">
        <v>6419.5155000000004</v>
      </c>
      <c r="D12" s="12">
        <v>12892.770399999999</v>
      </c>
      <c r="E12" s="12">
        <v>6746.4418999999998</v>
      </c>
      <c r="F12" s="12">
        <v>13959.272999999999</v>
      </c>
      <c r="G12" s="82">
        <f>+(E12-C12)/C12</f>
        <v>5.0926958584335429E-2</v>
      </c>
      <c r="H12" s="16">
        <f t="shared" si="0"/>
        <v>8.2720979813617077E-2</v>
      </c>
      <c r="I12" s="26">
        <v>658.96730000000002</v>
      </c>
      <c r="J12" s="33">
        <v>1343.1904999999999</v>
      </c>
      <c r="K12" s="88">
        <v>800.61760000000004</v>
      </c>
      <c r="L12" s="34">
        <v>1636.3040000000001</v>
      </c>
      <c r="M12" s="82">
        <f t="shared" si="1"/>
        <v>0.21495801081480068</v>
      </c>
      <c r="N12" s="17">
        <f t="shared" si="1"/>
        <v>0.21822183822771243</v>
      </c>
      <c r="O12" s="13">
        <v>7078.4827999999998</v>
      </c>
      <c r="P12" s="12">
        <v>14235.9609</v>
      </c>
      <c r="Q12" s="22">
        <v>7547.0595000000003</v>
      </c>
      <c r="R12" s="34">
        <v>15595.576999999999</v>
      </c>
      <c r="S12" s="82">
        <f t="shared" si="2"/>
        <v>6.6197335395093496E-2</v>
      </c>
      <c r="T12" s="60">
        <f t="shared" si="2"/>
        <v>9.5505748403678134E-2</v>
      </c>
    </row>
    <row r="13" spans="2:20" ht="17" thickBot="1" x14ac:dyDescent="0.45">
      <c r="B13" s="58" t="s">
        <v>15</v>
      </c>
      <c r="C13" s="10">
        <v>500.06470000000002</v>
      </c>
      <c r="D13" s="10">
        <v>988.74860000000001</v>
      </c>
      <c r="E13" s="10">
        <v>576.0489</v>
      </c>
      <c r="F13" s="10">
        <v>1206.8047999999999</v>
      </c>
      <c r="G13" s="81">
        <f t="shared" ref="G13:G15" si="3">+(E13-C13)/C13</f>
        <v>0.15194873783332433</v>
      </c>
      <c r="H13" s="18">
        <f>+(F13-D13)/D13</f>
        <v>0.22053755626050936</v>
      </c>
      <c r="I13" s="25">
        <v>2079.2033000000001</v>
      </c>
      <c r="J13" s="31">
        <v>4162.6840000000002</v>
      </c>
      <c r="K13" s="87">
        <v>3218.9484000000002</v>
      </c>
      <c r="L13" s="32">
        <v>6627.2602999999999</v>
      </c>
      <c r="M13" s="81">
        <f t="shared" si="1"/>
        <v>0.54816433775379259</v>
      </c>
      <c r="N13" s="18">
        <f t="shared" si="1"/>
        <v>0.59206423067424763</v>
      </c>
      <c r="O13" s="11">
        <v>2579.268</v>
      </c>
      <c r="P13" s="10">
        <v>5151.4326000000001</v>
      </c>
      <c r="Q13" s="21">
        <v>3794.9973</v>
      </c>
      <c r="R13" s="32">
        <v>7834.0650999999998</v>
      </c>
      <c r="S13" s="81">
        <f t="shared" si="2"/>
        <v>0.47134663788330639</v>
      </c>
      <c r="T13" s="59">
        <f t="shared" si="2"/>
        <v>0.52075465376369279</v>
      </c>
    </row>
    <row r="14" spans="2:20" ht="17" thickBot="1" x14ac:dyDescent="0.45">
      <c r="B14" s="58" t="s">
        <v>6</v>
      </c>
      <c r="C14" s="8">
        <v>1925.8652999999999</v>
      </c>
      <c r="D14" s="8">
        <v>3596.451</v>
      </c>
      <c r="E14" s="8">
        <v>2033.9672</v>
      </c>
      <c r="F14" s="8">
        <v>3915.0589</v>
      </c>
      <c r="G14" s="80">
        <f t="shared" si="3"/>
        <v>5.6131599650297515E-2</v>
      </c>
      <c r="H14" s="16">
        <f t="shared" si="0"/>
        <v>8.8589528955072647E-2</v>
      </c>
      <c r="I14" s="24">
        <v>140.19139999999999</v>
      </c>
      <c r="J14" s="29">
        <v>252.1079</v>
      </c>
      <c r="K14" s="86">
        <v>145.94980000000001</v>
      </c>
      <c r="L14" s="30">
        <v>274.18680000000001</v>
      </c>
      <c r="M14" s="80">
        <f t="shared" si="1"/>
        <v>4.1075272805607362E-2</v>
      </c>
      <c r="N14" s="16">
        <f t="shared" si="1"/>
        <v>8.7577184213584749E-2</v>
      </c>
      <c r="O14" s="9">
        <v>2066.0567000000001</v>
      </c>
      <c r="P14" s="8">
        <v>3848.5589</v>
      </c>
      <c r="Q14" s="20">
        <v>2179.9169999999999</v>
      </c>
      <c r="R14" s="30">
        <v>4189.2457000000004</v>
      </c>
      <c r="S14" s="80">
        <f t="shared" si="2"/>
        <v>5.5109958986120672E-2</v>
      </c>
      <c r="T14" s="61">
        <f t="shared" si="2"/>
        <v>8.8523213195463996E-2</v>
      </c>
    </row>
    <row r="15" spans="2:20" ht="22" customHeight="1" thickBot="1" x14ac:dyDescent="0.45">
      <c r="B15" s="58" t="s">
        <v>8</v>
      </c>
      <c r="C15" s="10">
        <v>223.08500000000001</v>
      </c>
      <c r="D15" s="10">
        <v>458.3263</v>
      </c>
      <c r="E15" s="10">
        <v>200.6491</v>
      </c>
      <c r="F15" s="10">
        <v>416.23739999999998</v>
      </c>
      <c r="G15" s="81">
        <f t="shared" si="3"/>
        <v>-0.10057108277114106</v>
      </c>
      <c r="H15" s="18">
        <f t="shared" si="0"/>
        <v>-9.1831736472465189E-2</v>
      </c>
      <c r="I15" s="25">
        <v>88.4375</v>
      </c>
      <c r="J15" s="31">
        <v>176.6499</v>
      </c>
      <c r="K15" s="89">
        <v>53.594900000000003</v>
      </c>
      <c r="L15" s="32">
        <v>116.1189</v>
      </c>
      <c r="M15" s="81">
        <f t="shared" si="1"/>
        <v>-0.39397992932862186</v>
      </c>
      <c r="N15" s="18">
        <f t="shared" si="1"/>
        <v>-0.34266082233842193</v>
      </c>
      <c r="O15" s="11">
        <v>311.52249999999998</v>
      </c>
      <c r="P15" s="10">
        <v>634.97619999999995</v>
      </c>
      <c r="Q15" s="21">
        <v>254.244</v>
      </c>
      <c r="R15" s="32">
        <v>532.35630000000003</v>
      </c>
      <c r="S15" s="81">
        <f t="shared" si="2"/>
        <v>-0.18386633389241541</v>
      </c>
      <c r="T15" s="59">
        <f t="shared" si="2"/>
        <v>-0.16161219900840365</v>
      </c>
    </row>
    <row r="16" spans="2:20" ht="21.65" customHeight="1" thickBot="1" x14ac:dyDescent="0.5">
      <c r="B16" s="67" t="s">
        <v>0</v>
      </c>
      <c r="C16" s="63">
        <f>SUM(C12:C15)</f>
        <v>9068.5304999999989</v>
      </c>
      <c r="D16" s="63">
        <f>SUM(D12:D15)</f>
        <v>17936.296300000002</v>
      </c>
      <c r="E16" s="63">
        <f>SUM(E12:E15)</f>
        <v>9557.1070999999993</v>
      </c>
      <c r="F16" s="63">
        <f>SUM(F12:F15)</f>
        <v>19497.374100000001</v>
      </c>
      <c r="G16" s="64">
        <f>+(E16-C16)/C16</f>
        <v>5.3876049708384437E-2</v>
      </c>
      <c r="H16" s="64">
        <f>+(F16-D16)/D16</f>
        <v>8.703456800052968E-2</v>
      </c>
      <c r="I16" s="63">
        <f>SUM(I12:I15)</f>
        <v>2966.7995000000005</v>
      </c>
      <c r="J16" s="63">
        <f>SUM(J12:J15)</f>
        <v>5934.6323000000002</v>
      </c>
      <c r="K16" s="63">
        <f>SUM(K12:K15)</f>
        <v>4219.1107000000002</v>
      </c>
      <c r="L16" s="63">
        <f>SUM(L12:L15)</f>
        <v>8653.869999999999</v>
      </c>
      <c r="M16" s="65">
        <f>+(K16-I16)/I16</f>
        <v>0.42210847076116853</v>
      </c>
      <c r="N16" s="64">
        <f>+(L16-J16)/J16</f>
        <v>0.45819817682723135</v>
      </c>
      <c r="O16" s="63">
        <f>SUM(O12:O15)</f>
        <v>12035.329999999998</v>
      </c>
      <c r="P16" s="63">
        <f>SUM(P12:P15)</f>
        <v>23870.928599999999</v>
      </c>
      <c r="Q16" s="63">
        <f>SUM(Q12:Q15)</f>
        <v>13776.2178</v>
      </c>
      <c r="R16" s="63">
        <f>SUM(R12:R15)</f>
        <v>28151.244099999996</v>
      </c>
      <c r="S16" s="65">
        <f>+(Q16-O16)/O16</f>
        <v>0.14464811517424139</v>
      </c>
      <c r="T16" s="66">
        <f>+(R16-P16)/P16</f>
        <v>0.17931080821045214</v>
      </c>
    </row>
    <row r="18" spans="7:20" x14ac:dyDescent="0.35">
      <c r="G18" s="42"/>
      <c r="H18" s="42"/>
      <c r="M18" s="42"/>
      <c r="N18" s="42"/>
      <c r="S18" s="42"/>
      <c r="T18" s="42"/>
    </row>
    <row r="19" spans="7:20" x14ac:dyDescent="0.35">
      <c r="G19" s="42"/>
      <c r="H19" s="42"/>
      <c r="M19" s="42"/>
      <c r="N19" s="42"/>
      <c r="S19" s="42"/>
      <c r="T19" s="42"/>
    </row>
    <row r="20" spans="7:20" x14ac:dyDescent="0.35">
      <c r="G20" s="42"/>
      <c r="H20" s="42"/>
      <c r="M20" s="42"/>
      <c r="N20" s="42"/>
      <c r="S20" s="42"/>
      <c r="T20" s="42"/>
    </row>
    <row r="21" spans="7:20" x14ac:dyDescent="0.35">
      <c r="G21" s="42"/>
      <c r="H21" s="42"/>
      <c r="M21" s="42"/>
      <c r="N21" s="42"/>
      <c r="S21" s="42"/>
      <c r="T21" s="42"/>
    </row>
    <row r="22" spans="7:20" x14ac:dyDescent="0.35">
      <c r="G22" s="42"/>
      <c r="H22" s="42"/>
      <c r="M22" s="42"/>
      <c r="N22" s="42"/>
      <c r="S22" s="42"/>
      <c r="T22" s="42"/>
    </row>
    <row r="23" spans="7:20" x14ac:dyDescent="0.35">
      <c r="G23" s="42"/>
      <c r="H23" s="42"/>
      <c r="M23" s="42"/>
      <c r="N23" s="42"/>
      <c r="S23" s="42"/>
      <c r="T23" s="42"/>
    </row>
    <row r="24" spans="7:20" x14ac:dyDescent="0.35">
      <c r="G24" s="42"/>
      <c r="H24" s="42"/>
      <c r="M24" s="42"/>
      <c r="N24" s="42"/>
      <c r="S24" s="42"/>
      <c r="T24" s="42"/>
    </row>
    <row r="25" spans="7:20" x14ac:dyDescent="0.35">
      <c r="G25" s="42"/>
    </row>
    <row r="26" spans="7:20" x14ac:dyDescent="0.35">
      <c r="G26" s="42"/>
    </row>
    <row r="27" spans="7:20" x14ac:dyDescent="0.35">
      <c r="G27" s="42"/>
    </row>
    <row r="28" spans="7:20" x14ac:dyDescent="0.35">
      <c r="G28" s="42"/>
    </row>
    <row r="29" spans="7:20" x14ac:dyDescent="0.35">
      <c r="G29" s="42"/>
    </row>
  </sheetData>
  <mergeCells count="11">
    <mergeCell ref="S8:T8"/>
    <mergeCell ref="C3:T3"/>
    <mergeCell ref="O8:P8"/>
    <mergeCell ref="Q8:R8"/>
    <mergeCell ref="B8:B9"/>
    <mergeCell ref="C8:D8"/>
    <mergeCell ref="E8:F8"/>
    <mergeCell ref="I8:J8"/>
    <mergeCell ref="K8:L8"/>
    <mergeCell ref="G8:H8"/>
    <mergeCell ref="M8:N8"/>
  </mergeCells>
  <pageMargins left="0.70866141732283472" right="0.70866141732283472" top="0.74803149606299213" bottom="0.74803149606299213" header="0.31496062992125984" footer="0.31496062992125984"/>
  <pageSetup paperSize="8" scale="78" orientation="landscape" r:id="rId1"/>
  <ignoredErrors>
    <ignoredError sqref="C16 D16:T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1D4E-80BE-4AF2-BC79-043338335F5A}">
  <sheetPr>
    <pageSetUpPr fitToPage="1"/>
  </sheetPr>
  <dimension ref="B2:E26"/>
  <sheetViews>
    <sheetView showGridLines="0" zoomScale="80" zoomScaleNormal="80" workbookViewId="0">
      <selection activeCell="C20" sqref="C20"/>
    </sheetView>
  </sheetViews>
  <sheetFormatPr baseColWidth="10" defaultColWidth="11.453125" defaultRowHeight="14.5" x14ac:dyDescent="0.35"/>
  <cols>
    <col min="1" max="1" width="4.7265625" style="1" customWidth="1"/>
    <col min="2" max="2" width="35.1796875" style="1" customWidth="1"/>
    <col min="3" max="3" width="30.453125" style="1" customWidth="1"/>
    <col min="4" max="4" width="31" style="1" customWidth="1"/>
    <col min="5" max="5" width="30.453125" style="1" customWidth="1"/>
    <col min="6" max="16384" width="11.453125" style="1"/>
  </cols>
  <sheetData>
    <row r="2" spans="2:5" ht="15" thickBot="1" x14ac:dyDescent="0.4"/>
    <row r="3" spans="2:5" ht="26.5" thickBot="1" x14ac:dyDescent="0.65">
      <c r="C3" s="38" t="s">
        <v>17</v>
      </c>
      <c r="D3" s="39"/>
      <c r="E3" s="40"/>
    </row>
    <row r="5" spans="2:5" x14ac:dyDescent="0.35">
      <c r="B5" s="37"/>
    </row>
    <row r="6" spans="2:5" ht="15" thickBot="1" x14ac:dyDescent="0.4">
      <c r="B6" s="68"/>
    </row>
    <row r="7" spans="2:5" ht="63.65" customHeight="1" thickBot="1" x14ac:dyDescent="0.4">
      <c r="B7" s="69" t="s">
        <v>2</v>
      </c>
      <c r="C7" s="70" t="s">
        <v>14</v>
      </c>
      <c r="D7" s="71" t="s">
        <v>14</v>
      </c>
      <c r="E7" s="72" t="s">
        <v>14</v>
      </c>
    </row>
    <row r="8" spans="2:5" ht="19" thickTop="1" thickBot="1" x14ac:dyDescent="0.55000000000000004">
      <c r="B8" s="73" t="s">
        <v>4</v>
      </c>
      <c r="C8" s="91">
        <v>0.56735784324956084</v>
      </c>
      <c r="D8" s="91">
        <v>0.71280457553731646</v>
      </c>
      <c r="E8" s="92">
        <v>0.58871056454901238</v>
      </c>
    </row>
    <row r="9" spans="2:5" ht="18.5" thickBot="1" x14ac:dyDescent="0.55000000000000004">
      <c r="B9" s="74" t="s">
        <v>5</v>
      </c>
      <c r="C9" s="93">
        <v>0.82805752759743945</v>
      </c>
      <c r="D9" s="93">
        <v>1.155052833904596</v>
      </c>
      <c r="E9" s="94">
        <v>0.99013427187054615</v>
      </c>
    </row>
    <row r="10" spans="2:5" ht="25" customHeight="1" thickBot="1" x14ac:dyDescent="0.55000000000000004">
      <c r="B10" s="74" t="s">
        <v>15</v>
      </c>
      <c r="C10" s="95">
        <v>1.3242532572048185</v>
      </c>
      <c r="D10" s="95">
        <v>1.8418761726760189</v>
      </c>
      <c r="E10" s="96">
        <v>1.7807209004770452</v>
      </c>
    </row>
    <row r="11" spans="2:5" ht="29.5" customHeight="1" thickBot="1" x14ac:dyDescent="0.55000000000000004">
      <c r="B11" s="75" t="s">
        <v>16</v>
      </c>
      <c r="C11" s="14"/>
      <c r="D11" s="14"/>
      <c r="E11" s="76"/>
    </row>
    <row r="12" spans="2:5" ht="19" thickTop="1" thickBot="1" x14ac:dyDescent="0.55000000000000004">
      <c r="B12" s="77" t="s">
        <v>9</v>
      </c>
      <c r="C12" s="95"/>
      <c r="D12" s="95">
        <v>1.4037071561069734</v>
      </c>
      <c r="E12" s="97">
        <v>1.4037071561069734</v>
      </c>
    </row>
    <row r="13" spans="2:5" ht="18.5" thickBot="1" x14ac:dyDescent="0.55000000000000004">
      <c r="B13" s="77" t="s">
        <v>10</v>
      </c>
      <c r="C13" s="93">
        <v>7.0300407160454457</v>
      </c>
      <c r="D13" s="93">
        <v>0.35463869661306996</v>
      </c>
      <c r="E13" s="98">
        <v>3.5735138408758838</v>
      </c>
    </row>
    <row r="14" spans="2:5" ht="18.5" thickBot="1" x14ac:dyDescent="0.55000000000000004">
      <c r="B14" s="77" t="s">
        <v>11</v>
      </c>
      <c r="C14" s="95">
        <v>5.7672038791253426E-2</v>
      </c>
      <c r="D14" s="95">
        <v>-0.48903654659418494</v>
      </c>
      <c r="E14" s="97">
        <v>3.8069911692400406E-2</v>
      </c>
    </row>
    <row r="15" spans="2:5" ht="18.5" thickBot="1" x14ac:dyDescent="0.55000000000000004">
      <c r="B15" s="77" t="s">
        <v>12</v>
      </c>
      <c r="C15" s="93">
        <v>0.56321303611431817</v>
      </c>
      <c r="D15" s="93">
        <v>9.2466800273085656</v>
      </c>
      <c r="E15" s="98">
        <v>0.60538910882510555</v>
      </c>
    </row>
    <row r="16" spans="2:5" ht="18.5" thickBot="1" x14ac:dyDescent="0.55000000000000004">
      <c r="B16" s="77" t="s">
        <v>13</v>
      </c>
      <c r="C16" s="95">
        <v>0.22376626793147739</v>
      </c>
      <c r="D16" s="95">
        <v>1.9911660777385158</v>
      </c>
      <c r="E16" s="97">
        <v>0.22473325329482205</v>
      </c>
    </row>
    <row r="17" spans="2:5" ht="17" thickBot="1" x14ac:dyDescent="0.4">
      <c r="B17" s="62"/>
      <c r="C17" s="78"/>
      <c r="D17" s="78"/>
      <c r="E17" s="79"/>
    </row>
    <row r="22" spans="2:5" x14ac:dyDescent="0.35">
      <c r="E22" s="2"/>
    </row>
    <row r="23" spans="2:5" x14ac:dyDescent="0.35">
      <c r="E23" s="2"/>
    </row>
    <row r="24" spans="2:5" x14ac:dyDescent="0.35">
      <c r="E24" s="2"/>
    </row>
    <row r="25" spans="2:5" x14ac:dyDescent="0.35">
      <c r="E25" s="2"/>
    </row>
    <row r="26" spans="2:5" x14ac:dyDescent="0.35">
      <c r="E26" s="2"/>
    </row>
  </sheetData>
  <mergeCells count="2">
    <mergeCell ref="B5:B6"/>
    <mergeCell ref="C3:E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TREN-KM CIRCULADOS </vt:lpstr>
      <vt:lpstr>VIAJEROS SUBIDOS Y BAJADOS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Victorino Cuadrado Sanguino</dc:creator>
  <cp:lastModifiedBy>Maria Lafuente Remon</cp:lastModifiedBy>
  <dcterms:created xsi:type="dcterms:W3CDTF">2020-10-27T09:12:49Z</dcterms:created>
  <dcterms:modified xsi:type="dcterms:W3CDTF">2022-04-08T10:35:54Z</dcterms:modified>
</cp:coreProperties>
</file>