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48174\Desktop\"/>
    </mc:Choice>
  </mc:AlternateContent>
  <xr:revisionPtr revIDLastSave="0" documentId="13_ncr:1_{306AE450-0950-4246-8215-D81EB5180A2D}" xr6:coauthVersionLast="47" xr6:coauthVersionMax="47" xr10:uidLastSave="{00000000-0000-0000-0000-000000000000}"/>
  <bookViews>
    <workbookView xWindow="-120" yWindow="-120" windowWidth="20730" windowHeight="11160" tabRatio="868" activeTab="2" xr2:uid="{9F9AA302-393D-2E48-98E3-4D581817D320}"/>
  </bookViews>
  <sheets>
    <sheet name="CIRCULATED TRAINS-KM" sheetId="39" r:id="rId1"/>
    <sheet name="RAILWAY AXES" sheetId="38" r:id="rId2"/>
    <sheet name="ON AND OFF PASSENGERS" sheetId="37" r:id="rId3"/>
  </sheets>
  <definedNames>
    <definedName name="_xlnm.Print_Area" localSheetId="1">'RAILWAY AXES'!$A$1:$F$18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9" l="1"/>
  <c r="N19" i="39"/>
  <c r="M19" i="39"/>
  <c r="L19" i="39"/>
  <c r="K19" i="39"/>
  <c r="J19" i="39"/>
  <c r="I19" i="39"/>
  <c r="H19" i="39"/>
  <c r="G19" i="39"/>
  <c r="F19" i="39"/>
  <c r="E19" i="39"/>
  <c r="C19" i="39"/>
  <c r="E17" i="38"/>
  <c r="D17" i="38"/>
  <c r="E11" i="38"/>
  <c r="D11" i="38"/>
</calcChain>
</file>

<file path=xl/sharedStrings.xml><?xml version="1.0" encoding="utf-8"?>
<sst xmlns="http://schemas.openxmlformats.org/spreadsheetml/2006/main" count="54" uniqueCount="35">
  <si>
    <t>TOTAL</t>
  </si>
  <si>
    <t>Madrid-Alcázar-Córdoba-Sevilla-Cádiz</t>
  </si>
  <si>
    <t>Madrid-Zaragoza-Lleida-Barcelona-Portbou</t>
  </si>
  <si>
    <t>Madrid-Valencia-Cam. Boella</t>
  </si>
  <si>
    <t>Venta de Baños - León- Ourense - Vigo</t>
  </si>
  <si>
    <t>Madrid-Valladolid-León-Zamora-Galicia</t>
  </si>
  <si>
    <t>Madrid-Barcelona</t>
  </si>
  <si>
    <t>Madrid-Andalucía</t>
  </si>
  <si>
    <t>Madrid-Levante</t>
  </si>
  <si>
    <t>SORROUNDINGS</t>
  </si>
  <si>
    <t>INTERCITYS</t>
  </si>
  <si>
    <t>SORROUNDINGS + INTERCITYS (VCM SERVICES)</t>
  </si>
  <si>
    <t>LONG DISTANCE</t>
  </si>
  <si>
    <t>FREIGHT</t>
  </si>
  <si>
    <t>OTHERS</t>
  </si>
  <si>
    <t>February</t>
  </si>
  <si>
    <t>Accrued</t>
  </si>
  <si>
    <t>EVOLUTION OF TRAINS-KILOMETERS BY TYPE OF SERVICE</t>
  </si>
  <si>
    <t>EVOLUTION OF PASSANGERS GET ON AND OFF</t>
  </si>
  <si>
    <t>Thousands of trains-km</t>
  </si>
  <si>
    <t>EVOLUTION OF TRAINS-KM BY RAILWAY AXES</t>
  </si>
  <si>
    <t>RAILWAY AXES</t>
  </si>
  <si>
    <t>INCREASE</t>
  </si>
  <si>
    <t xml:space="preserve">ACCUMULATED FEBRUARY 2021 </t>
  </si>
  <si>
    <t>ACCUMULATED FEBRUARY 2022</t>
  </si>
  <si>
    <t>Rest of axes</t>
  </si>
  <si>
    <t>SERVICE</t>
  </si>
  <si>
    <t>INTERCITY</t>
  </si>
  <si>
    <t>STATION CATEGORY</t>
  </si>
  <si>
    <t>Category 1</t>
  </si>
  <si>
    <t>Category 2</t>
  </si>
  <si>
    <t>Category 3</t>
  </si>
  <si>
    <t>Category 4</t>
  </si>
  <si>
    <t>Category 5</t>
  </si>
  <si>
    <t>% ACCUMULATED VARIATION FEBRUARY 2022 vs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</si>
</sst>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Open Sans"/>
      <family val="2"/>
    </font>
    <font>
      <b/>
      <sz val="11"/>
      <color rgb="FFFFFFFF"/>
      <name val="Open Sans"/>
      <family val="2"/>
    </font>
    <font>
      <sz val="11"/>
      <color rgb="FF404040"/>
      <name val="Open Sans"/>
      <family val="2"/>
    </font>
    <font>
      <sz val="11"/>
      <color rgb="FFFFFFFF"/>
      <name val="Open Sans"/>
      <family val="2"/>
    </font>
    <font>
      <sz val="10"/>
      <color rgb="FF262626"/>
      <name val="Open Sans"/>
      <family val="2"/>
    </font>
    <font>
      <b/>
      <sz val="12"/>
      <color rgb="FFFFFFFF"/>
      <name val="Open Sans"/>
      <family val="2"/>
    </font>
    <font>
      <b/>
      <sz val="14"/>
      <color rgb="FFFFFFFF"/>
      <name val="Open Sans"/>
      <family val="2"/>
    </font>
    <font>
      <b/>
      <sz val="11"/>
      <color rgb="FFFFFFFF"/>
      <name val="Open Sans"/>
      <family val="2"/>
    </font>
    <font>
      <sz val="11"/>
      <color rgb="FFFFFFFF"/>
      <name val="Open Sans"/>
      <family val="2"/>
    </font>
    <font>
      <b/>
      <sz val="11"/>
      <color rgb="FF00292E"/>
      <name val="Open Sans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262626"/>
      <name val="Open Sans"/>
      <family val="2"/>
    </font>
    <font>
      <b/>
      <sz val="14"/>
      <color theme="0"/>
      <name val="Calibri"/>
      <family val="2"/>
      <scheme val="minor"/>
    </font>
    <font>
      <sz val="12"/>
      <color rgb="FFFFFFFF"/>
      <name val="Open Sans"/>
      <family val="2"/>
    </font>
    <font>
      <b/>
      <sz val="16"/>
      <color rgb="FFFFFFFF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rgb="FF00292E"/>
        <bgColor indexed="64"/>
      </patternFill>
    </fill>
    <fill>
      <patternFill patternType="solid">
        <fgColor rgb="FF006338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99AD2D"/>
        <bgColor indexed="64"/>
      </patternFill>
    </fill>
    <fill>
      <patternFill patternType="solid">
        <fgColor rgb="FFD2EC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499984740745262"/>
        <bgColor indexed="64"/>
      </patternFill>
    </fill>
  </fills>
  <borders count="41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thick">
        <color rgb="FFFFFFFF"/>
      </bottom>
      <diagonal/>
    </border>
    <border>
      <left style="thick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medium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000000"/>
      </right>
      <top style="medium">
        <color rgb="FFFFFFFF"/>
      </top>
      <bottom style="thick">
        <color rgb="FFFFFFFF"/>
      </bottom>
      <diagonal/>
    </border>
    <border>
      <left style="medium">
        <color rgb="FF000000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5" fillId="0" borderId="0" xfId="2"/>
    <xf numFmtId="3" fontId="5" fillId="0" borderId="0" xfId="2" applyNumberFormat="1"/>
    <xf numFmtId="0" fontId="10" fillId="5" borderId="1" xfId="0" applyFont="1" applyFill="1" applyBorder="1" applyAlignment="1">
      <alignment horizontal="center" vertical="center" wrapText="1" readingOrder="1"/>
    </xf>
    <xf numFmtId="0" fontId="10" fillId="5" borderId="2" xfId="0" applyFont="1" applyFill="1" applyBorder="1" applyAlignment="1">
      <alignment horizontal="center" vertical="center" wrapText="1" readingOrder="1"/>
    </xf>
    <xf numFmtId="0" fontId="10" fillId="7" borderId="3" xfId="0" applyFont="1" applyFill="1" applyBorder="1" applyAlignment="1">
      <alignment horizontal="center" vertical="center" wrapText="1" readingOrder="1"/>
    </xf>
    <xf numFmtId="0" fontId="10" fillId="7" borderId="2" xfId="0" applyFont="1" applyFill="1" applyBorder="1" applyAlignment="1">
      <alignment horizontal="center" vertical="center" wrapText="1" readingOrder="1"/>
    </xf>
    <xf numFmtId="3" fontId="12" fillId="9" borderId="4" xfId="0" applyNumberFormat="1" applyFont="1" applyFill="1" applyBorder="1" applyAlignment="1">
      <alignment horizontal="right" wrapText="1" readingOrder="1"/>
    </xf>
    <xf numFmtId="3" fontId="12" fillId="9" borderId="5" xfId="0" applyNumberFormat="1" applyFont="1" applyFill="1" applyBorder="1" applyAlignment="1">
      <alignment horizontal="right" wrapText="1" readingOrder="1"/>
    </xf>
    <xf numFmtId="3" fontId="12" fillId="10" borderId="4" xfId="0" applyNumberFormat="1" applyFont="1" applyFill="1" applyBorder="1" applyAlignment="1">
      <alignment horizontal="right" wrapText="1" readingOrder="1"/>
    </xf>
    <xf numFmtId="3" fontId="12" fillId="10" borderId="5" xfId="0" applyNumberFormat="1" applyFont="1" applyFill="1" applyBorder="1" applyAlignment="1">
      <alignment horizontal="right" wrapText="1" readingOrder="1"/>
    </xf>
    <xf numFmtId="3" fontId="12" fillId="9" borderId="4" xfId="0" applyNumberFormat="1" applyFont="1" applyFill="1" applyBorder="1" applyAlignment="1">
      <alignment horizontal="right" vertical="center" wrapText="1" readingOrder="1"/>
    </xf>
    <xf numFmtId="3" fontId="12" fillId="9" borderId="5" xfId="0" applyNumberFormat="1" applyFont="1" applyFill="1" applyBorder="1" applyAlignment="1">
      <alignment horizontal="right" vertical="center" wrapText="1" readingOrder="1"/>
    </xf>
    <xf numFmtId="0" fontId="18" fillId="2" borderId="6" xfId="0" applyFont="1" applyFill="1" applyBorder="1" applyAlignment="1">
      <alignment horizontal="right" vertical="center" wrapText="1"/>
    </xf>
    <xf numFmtId="0" fontId="15" fillId="2" borderId="12" xfId="0" applyFont="1" applyFill="1" applyBorder="1" applyAlignment="1">
      <alignment horizontal="left" vertical="center" wrapText="1" indent="1" readingOrder="1"/>
    </xf>
    <xf numFmtId="0" fontId="15" fillId="3" borderId="14" xfId="0" applyFont="1" applyFill="1" applyBorder="1" applyAlignment="1">
      <alignment horizontal="center" vertical="center" wrapText="1" readingOrder="1"/>
    </xf>
    <xf numFmtId="0" fontId="15" fillId="4" borderId="14" xfId="0" applyFont="1" applyFill="1" applyBorder="1" applyAlignment="1">
      <alignment horizontal="center" vertical="center" wrapText="1" readingOrder="1"/>
    </xf>
    <xf numFmtId="17" fontId="15" fillId="2" borderId="15" xfId="0" applyNumberFormat="1" applyFont="1" applyFill="1" applyBorder="1" applyAlignment="1">
      <alignment horizontal="center" vertical="center" wrapText="1" readingOrder="1"/>
    </xf>
    <xf numFmtId="0" fontId="16" fillId="8" borderId="10" xfId="0" applyFont="1" applyFill="1" applyBorder="1" applyAlignment="1">
      <alignment horizontal="left" vertical="center" wrapText="1" indent="1" readingOrder="1"/>
    </xf>
    <xf numFmtId="0" fontId="16" fillId="8" borderId="11" xfId="0" applyFont="1" applyFill="1" applyBorder="1" applyAlignment="1">
      <alignment horizontal="left" vertical="center" wrapText="1" indent="1" readingOrder="1"/>
    </xf>
    <xf numFmtId="0" fontId="14" fillId="2" borderId="18" xfId="0" applyFont="1" applyFill="1" applyBorder="1" applyAlignment="1">
      <alignment horizontal="center" vertical="center" wrapText="1" readingOrder="1"/>
    </xf>
    <xf numFmtId="3" fontId="13" fillId="2" borderId="17" xfId="0" applyNumberFormat="1" applyFont="1" applyFill="1" applyBorder="1" applyAlignment="1">
      <alignment horizontal="right" wrapText="1" readingOrder="1"/>
    </xf>
    <xf numFmtId="0" fontId="17" fillId="7" borderId="11" xfId="0" applyFont="1" applyFill="1" applyBorder="1" applyAlignment="1">
      <alignment horizontal="left" vertical="center" wrapText="1" indent="1" readingOrder="1"/>
    </xf>
    <xf numFmtId="0" fontId="18" fillId="2" borderId="20" xfId="0" applyFont="1" applyFill="1" applyBorder="1" applyAlignment="1">
      <alignment horizontal="right" vertical="center" wrapText="1"/>
    </xf>
    <xf numFmtId="0" fontId="18" fillId="2" borderId="21" xfId="0" applyFont="1" applyFill="1" applyBorder="1" applyAlignment="1">
      <alignment horizontal="right" vertical="center" wrapText="1"/>
    </xf>
    <xf numFmtId="164" fontId="22" fillId="9" borderId="2" xfId="0" applyNumberFormat="1" applyFont="1" applyFill="1" applyBorder="1" applyAlignment="1">
      <alignment horizontal="right" wrapText="1" readingOrder="1"/>
    </xf>
    <xf numFmtId="164" fontId="22" fillId="9" borderId="16" xfId="0" applyNumberFormat="1" applyFont="1" applyFill="1" applyBorder="1" applyAlignment="1">
      <alignment horizontal="right" wrapText="1" readingOrder="1"/>
    </xf>
    <xf numFmtId="164" fontId="22" fillId="10" borderId="4" xfId="0" applyNumberFormat="1" applyFont="1" applyFill="1" applyBorder="1" applyAlignment="1">
      <alignment horizontal="right" wrapText="1" readingOrder="1"/>
    </xf>
    <xf numFmtId="164" fontId="22" fillId="10" borderId="17" xfId="0" applyNumberFormat="1" applyFont="1" applyFill="1" applyBorder="1" applyAlignment="1">
      <alignment horizontal="right" wrapText="1" readingOrder="1"/>
    </xf>
    <xf numFmtId="164" fontId="22" fillId="9" borderId="4" xfId="0" applyNumberFormat="1" applyFont="1" applyFill="1" applyBorder="1" applyAlignment="1">
      <alignment horizontal="right" wrapText="1" readingOrder="1"/>
    </xf>
    <xf numFmtId="164" fontId="22" fillId="9" borderId="17" xfId="0" applyNumberFormat="1" applyFont="1" applyFill="1" applyBorder="1" applyAlignment="1">
      <alignment horizontal="right" wrapText="1" readingOrder="1"/>
    </xf>
    <xf numFmtId="164" fontId="22" fillId="9" borderId="19" xfId="0" applyNumberFormat="1" applyFont="1" applyFill="1" applyBorder="1" applyAlignment="1">
      <alignment horizontal="right" wrapText="1" readingOrder="1"/>
    </xf>
    <xf numFmtId="164" fontId="22" fillId="10" borderId="19" xfId="0" applyNumberFormat="1" applyFont="1" applyFill="1" applyBorder="1" applyAlignment="1">
      <alignment horizontal="right" wrapText="1" readingOrder="1"/>
    </xf>
    <xf numFmtId="0" fontId="23" fillId="11" borderId="0" xfId="4" applyFont="1" applyFill="1" applyAlignment="1">
      <alignment horizontal="center" vertical="center"/>
    </xf>
    <xf numFmtId="0" fontId="23" fillId="11" borderId="0" xfId="4" applyFont="1" applyFill="1" applyAlignment="1">
      <alignment horizontal="center" wrapText="1"/>
    </xf>
    <xf numFmtId="49" fontId="4" fillId="0" borderId="0" xfId="4" applyNumberFormat="1"/>
    <xf numFmtId="0" fontId="24" fillId="3" borderId="22" xfId="0" applyFont="1" applyFill="1" applyBorder="1" applyAlignment="1">
      <alignment horizontal="left" vertical="center" wrapText="1" readingOrder="1"/>
    </xf>
    <xf numFmtId="10" fontId="25" fillId="3" borderId="23" xfId="0" applyNumberFormat="1" applyFont="1" applyFill="1" applyBorder="1" applyAlignment="1">
      <alignment horizontal="center" vertical="center" wrapText="1" readingOrder="1"/>
    </xf>
    <xf numFmtId="3" fontId="13" fillId="3" borderId="24" xfId="0" applyNumberFormat="1" applyFont="1" applyFill="1" applyBorder="1" applyAlignment="1">
      <alignment horizontal="center" vertical="center" wrapText="1" readingOrder="1"/>
    </xf>
    <xf numFmtId="0" fontId="25" fillId="3" borderId="22" xfId="0" applyFont="1" applyFill="1" applyBorder="1" applyAlignment="1">
      <alignment horizontal="left" vertical="center" wrapText="1" readingOrder="1"/>
    </xf>
    <xf numFmtId="10" fontId="25" fillId="3" borderId="23" xfId="0" applyNumberFormat="1" applyFont="1" applyFill="1" applyBorder="1" applyAlignment="1">
      <alignment horizontal="left" vertical="center" wrapText="1" readingOrder="1"/>
    </xf>
    <xf numFmtId="3" fontId="25" fillId="3" borderId="25" xfId="0" applyNumberFormat="1" applyFont="1" applyFill="1" applyBorder="1" applyAlignment="1">
      <alignment horizontal="center" vertical="center" wrapText="1" readingOrder="1"/>
    </xf>
    <xf numFmtId="10" fontId="25" fillId="4" borderId="26" xfId="0" applyNumberFormat="1" applyFont="1" applyFill="1" applyBorder="1" applyAlignment="1">
      <alignment horizontal="center" vertical="center" wrapText="1" readingOrder="1"/>
    </xf>
    <xf numFmtId="3" fontId="13" fillId="4" borderId="27" xfId="0" applyNumberFormat="1" applyFont="1" applyFill="1" applyBorder="1" applyAlignment="1">
      <alignment horizontal="center" vertical="center" wrapText="1" readingOrder="1"/>
    </xf>
    <xf numFmtId="10" fontId="25" fillId="4" borderId="29" xfId="0" applyNumberFormat="1" applyFont="1" applyFill="1" applyBorder="1" applyAlignment="1">
      <alignment horizontal="center" vertical="center" wrapText="1" readingOrder="1"/>
    </xf>
    <xf numFmtId="0" fontId="25" fillId="4" borderId="22" xfId="0" applyFont="1" applyFill="1" applyBorder="1" applyAlignment="1">
      <alignment horizontal="left" vertical="center" wrapText="1" readingOrder="1"/>
    </xf>
    <xf numFmtId="10" fontId="25" fillId="4" borderId="29" xfId="0" applyNumberFormat="1" applyFont="1" applyFill="1" applyBorder="1" applyAlignment="1">
      <alignment horizontal="left" vertical="center" wrapText="1" readingOrder="1"/>
    </xf>
    <xf numFmtId="3" fontId="25" fillId="4" borderId="27" xfId="0" applyNumberFormat="1" applyFont="1" applyFill="1" applyBorder="1" applyAlignment="1">
      <alignment horizontal="center" vertical="center" wrapText="1" readingOrder="1"/>
    </xf>
    <xf numFmtId="3" fontId="25" fillId="4" borderId="30" xfId="0" applyNumberFormat="1" applyFont="1" applyFill="1" applyBorder="1" applyAlignment="1">
      <alignment horizontal="center" vertical="center" wrapText="1" readingOrder="1"/>
    </xf>
    <xf numFmtId="0" fontId="2" fillId="0" borderId="0" xfId="8"/>
    <xf numFmtId="0" fontId="10" fillId="5" borderId="36" xfId="0" applyFont="1" applyFill="1" applyBorder="1" applyAlignment="1">
      <alignment horizontal="center" vertical="center" wrapText="1" readingOrder="1"/>
    </xf>
    <xf numFmtId="0" fontId="10" fillId="6" borderId="3" xfId="0" applyFont="1" applyFill="1" applyBorder="1" applyAlignment="1">
      <alignment horizontal="center" vertical="center" wrapText="1" readingOrder="1"/>
    </xf>
    <xf numFmtId="0" fontId="10" fillId="6" borderId="2" xfId="0" applyFont="1" applyFill="1" applyBorder="1" applyAlignment="1">
      <alignment horizontal="center" vertical="center" wrapText="1" readingOrder="1"/>
    </xf>
    <xf numFmtId="0" fontId="10" fillId="6" borderId="36" xfId="0" applyFont="1" applyFill="1" applyBorder="1" applyAlignment="1">
      <alignment horizontal="center" vertical="center" wrapText="1" readingOrder="1"/>
    </xf>
    <xf numFmtId="0" fontId="10" fillId="7" borderId="36" xfId="0" applyFont="1" applyFill="1" applyBorder="1" applyAlignment="1">
      <alignment horizontal="center" vertical="center" wrapText="1" readingOrder="1"/>
    </xf>
    <xf numFmtId="0" fontId="11" fillId="8" borderId="2" xfId="0" applyFont="1" applyFill="1" applyBorder="1" applyAlignment="1">
      <alignment horizontal="left" vertical="center" wrapText="1" indent="1" readingOrder="1"/>
    </xf>
    <xf numFmtId="3" fontId="12" fillId="9" borderId="37" xfId="0" applyNumberFormat="1" applyFont="1" applyFill="1" applyBorder="1" applyAlignment="1">
      <alignment horizontal="right" wrapText="1" readingOrder="1"/>
    </xf>
    <xf numFmtId="10" fontId="2" fillId="0" borderId="0" xfId="7" applyNumberFormat="1" applyFont="1"/>
    <xf numFmtId="0" fontId="11" fillId="8" borderId="4" xfId="0" applyFont="1" applyFill="1" applyBorder="1" applyAlignment="1">
      <alignment horizontal="left" vertical="center" wrapText="1" indent="1" readingOrder="1"/>
    </xf>
    <xf numFmtId="3" fontId="12" fillId="10" borderId="37" xfId="0" applyNumberFormat="1" applyFont="1" applyFill="1" applyBorder="1" applyAlignment="1">
      <alignment horizontal="right" wrapText="1" readingOrder="1"/>
    </xf>
    <xf numFmtId="3" fontId="12" fillId="9" borderId="37" xfId="0" applyNumberFormat="1" applyFont="1" applyFill="1" applyBorder="1" applyAlignment="1">
      <alignment horizontal="right" vertical="center" wrapText="1" readingOrder="1"/>
    </xf>
    <xf numFmtId="0" fontId="9" fillId="2" borderId="4" xfId="0" applyFont="1" applyFill="1" applyBorder="1" applyAlignment="1">
      <alignment horizontal="left" vertical="center" wrapText="1" indent="1" readingOrder="1"/>
    </xf>
    <xf numFmtId="3" fontId="9" fillId="2" borderId="4" xfId="0" applyNumberFormat="1" applyFont="1" applyFill="1" applyBorder="1" applyAlignment="1">
      <alignment horizontal="right" wrapText="1" readingOrder="1"/>
    </xf>
    <xf numFmtId="0" fontId="2" fillId="0" borderId="0" xfId="8" applyAlignment="1">
      <alignment horizontal="right"/>
    </xf>
    <xf numFmtId="0" fontId="2" fillId="0" borderId="0" xfId="8" applyAlignment="1"/>
    <xf numFmtId="0" fontId="24" fillId="4" borderId="22" xfId="0" applyFont="1" applyFill="1" applyBorder="1" applyAlignment="1">
      <alignment horizontal="left" vertical="center" wrapText="1" readingOrder="1"/>
    </xf>
    <xf numFmtId="3" fontId="13" fillId="4" borderId="28" xfId="0" applyNumberFormat="1" applyFont="1" applyFill="1" applyBorder="1" applyAlignment="1">
      <alignment horizontal="center" vertical="center" wrapText="1" readingOrder="1"/>
    </xf>
    <xf numFmtId="3" fontId="13" fillId="4" borderId="30" xfId="0" applyNumberFormat="1" applyFont="1" applyFill="1" applyBorder="1" applyAlignment="1">
      <alignment horizontal="center" vertical="center" wrapText="1" readingOrder="1"/>
    </xf>
    <xf numFmtId="0" fontId="19" fillId="0" borderId="38" xfId="2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0" fillId="0" borderId="39" xfId="0" applyBorder="1" applyAlignment="1"/>
    <xf numFmtId="0" fontId="0" fillId="0" borderId="40" xfId="0" applyBorder="1" applyAlignment="1"/>
    <xf numFmtId="0" fontId="9" fillId="3" borderId="22" xfId="0" applyFont="1" applyFill="1" applyBorder="1" applyAlignment="1">
      <alignment horizontal="center" vertical="center" wrapText="1" readingOrder="1"/>
    </xf>
    <xf numFmtId="0" fontId="9" fillId="3" borderId="33" xfId="0" applyFont="1" applyFill="1" applyBorder="1" applyAlignment="1">
      <alignment horizontal="center" vertical="center" wrapText="1" readingOrder="1"/>
    </xf>
    <xf numFmtId="0" fontId="9" fillId="4" borderId="34" xfId="0" applyFont="1" applyFill="1" applyBorder="1" applyAlignment="1">
      <alignment horizontal="center" vertical="center" wrapText="1" readingOrder="1"/>
    </xf>
    <xf numFmtId="0" fontId="9" fillId="4" borderId="32" xfId="0" applyFont="1" applyFill="1" applyBorder="1" applyAlignment="1">
      <alignment horizontal="center" vertical="center" wrapText="1" readingOrder="1"/>
    </xf>
    <xf numFmtId="0" fontId="9" fillId="4" borderId="22" xfId="0" applyFont="1" applyFill="1" applyBorder="1" applyAlignment="1">
      <alignment horizontal="center" vertical="center" wrapText="1" readingOrder="1"/>
    </xf>
    <xf numFmtId="0" fontId="9" fillId="4" borderId="33" xfId="0" applyFont="1" applyFill="1" applyBorder="1" applyAlignment="1">
      <alignment horizontal="center" vertical="center" wrapText="1" readingOrder="1"/>
    </xf>
    <xf numFmtId="0" fontId="9" fillId="2" borderId="34" xfId="0" applyFont="1" applyFill="1" applyBorder="1" applyAlignment="1">
      <alignment horizontal="center" vertical="center" wrapText="1" readingOrder="1"/>
    </xf>
    <xf numFmtId="0" fontId="9" fillId="2" borderId="32" xfId="0" applyFont="1" applyFill="1" applyBorder="1" applyAlignment="1">
      <alignment horizontal="center" vertical="center" wrapText="1" readingOrder="1"/>
    </xf>
    <xf numFmtId="0" fontId="9" fillId="2" borderId="22" xfId="0" applyFont="1" applyFill="1" applyBorder="1" applyAlignment="1">
      <alignment horizontal="center" vertical="center" wrapText="1" readingOrder="1"/>
    </xf>
    <xf numFmtId="0" fontId="9" fillId="2" borderId="33" xfId="0" applyFont="1" applyFill="1" applyBorder="1" applyAlignment="1">
      <alignment horizontal="center" vertical="center" wrapText="1" readingOrder="1"/>
    </xf>
    <xf numFmtId="0" fontId="8" fillId="2" borderId="31" xfId="0" applyFont="1" applyFill="1" applyBorder="1" applyAlignment="1">
      <alignment horizontal="left" vertical="center" wrapText="1" readingOrder="1"/>
    </xf>
    <xf numFmtId="0" fontId="8" fillId="2" borderId="35" xfId="0" applyFont="1" applyFill="1" applyBorder="1" applyAlignment="1">
      <alignment horizontal="left" vertical="center" wrapText="1" readingOrder="1"/>
    </xf>
    <xf numFmtId="0" fontId="9" fillId="3" borderId="32" xfId="0" applyFont="1" applyFill="1" applyBorder="1" applyAlignment="1">
      <alignment horizontal="center" vertical="center" wrapText="1" readingOrder="1"/>
    </xf>
    <xf numFmtId="0" fontId="5" fillId="0" borderId="0" xfId="2" applyAlignment="1"/>
    <xf numFmtId="0" fontId="0" fillId="0" borderId="0" xfId="0" applyBorder="1" applyAlignment="1"/>
    <xf numFmtId="0" fontId="19" fillId="0" borderId="7" xfId="2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" fillId="0" borderId="0" xfId="8" applyFont="1" applyAlignment="1">
      <alignment horizontal="right"/>
    </xf>
    <xf numFmtId="0" fontId="8" fillId="2" borderId="13" xfId="0" applyFont="1" applyFill="1" applyBorder="1" applyAlignment="1">
      <alignment horizontal="center" vertical="center" wrapText="1" readingOrder="1"/>
    </xf>
  </cellXfs>
  <cellStyles count="9">
    <cellStyle name="Normal" xfId="0" builtinId="0"/>
    <cellStyle name="Normal 2" xfId="1" xr:uid="{D930CBB0-26BF-4E6A-A779-DAB8AEE28267}"/>
    <cellStyle name="Normal 2 2" xfId="2" xr:uid="{2A5F0723-65F2-4D16-B06D-9206149E4C3B}"/>
    <cellStyle name="Normal 2 3" xfId="3" xr:uid="{48E1C581-BB84-44A9-AC37-25FB2404A9DA}"/>
    <cellStyle name="Normal 2 4" xfId="4" xr:uid="{0D028B80-3A4C-4A75-9E75-79B9C73E9055}"/>
    <cellStyle name="Normal 2 5" xfId="6" xr:uid="{A97A8729-55C3-44ED-BAD8-D146D2A129E8}"/>
    <cellStyle name="Normal 3" xfId="5" xr:uid="{3612F34B-802A-4945-AC5D-8B1D4AE25BF1}"/>
    <cellStyle name="Normal 3 2" xfId="8" xr:uid="{8FD8BA53-E97B-461E-BEEF-284177C21FAA}"/>
    <cellStyle name="Porcentaje" xfId="7" builtinId="5"/>
  </cellStyles>
  <dxfs count="0"/>
  <tableStyles count="0" defaultTableStyle="TableStyleMedium2" defaultPivotStyle="PivotStyleLight16"/>
  <colors>
    <mruColors>
      <color rgb="FF008000"/>
      <color rgb="FFFFCEC9"/>
      <color rgb="FFFFD5D1"/>
      <color rgb="FFFF8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7055</xdr:colOff>
      <xdr:row>5</xdr:row>
      <xdr:rowOff>3598</xdr:rowOff>
    </xdr:from>
    <xdr:to>
      <xdr:col>14</xdr:col>
      <xdr:colOff>21167</xdr:colOff>
      <xdr:row>9</xdr:row>
      <xdr:rowOff>179999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1BA6F8-46C4-422E-8E58-11F6E61FEBDB}"/>
            </a:ext>
          </a:extLst>
        </xdr:cNvPr>
        <xdr:cNvGrpSpPr/>
      </xdr:nvGrpSpPr>
      <xdr:grpSpPr>
        <a:xfrm>
          <a:off x="2547055" y="1104265"/>
          <a:ext cx="9179279" cy="366901"/>
          <a:chOff x="11236413" y="4824624"/>
          <a:chExt cx="9995584" cy="372577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E6B84824-F320-4B6A-8161-7D28E8BAFF43}"/>
              </a:ext>
            </a:extLst>
          </xdr:cNvPr>
          <xdr:cNvSpPr>
            <a:spLocks noChangeAspect="1"/>
          </xdr:cNvSpPr>
        </xdr:nvSpPr>
        <xdr:spPr>
          <a:xfrm>
            <a:off x="11236413" y="4828040"/>
            <a:ext cx="3302957" cy="369161"/>
          </a:xfrm>
          <a:prstGeom prst="rect">
            <a:avLst/>
          </a:prstGeom>
          <a:solidFill>
            <a:srgbClr val="00633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</a:t>
            </a: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39CDB516-5885-48E6-ABF3-2A0F02BF9AF9}"/>
              </a:ext>
            </a:extLst>
          </xdr:cNvPr>
          <xdr:cNvSpPr>
            <a:spLocks noChangeAspect="1"/>
          </xdr:cNvSpPr>
        </xdr:nvSpPr>
        <xdr:spPr>
          <a:xfrm>
            <a:off x="14531089" y="4835877"/>
            <a:ext cx="3264926" cy="361323"/>
          </a:xfrm>
          <a:prstGeom prst="rect">
            <a:avLst/>
          </a:prstGeom>
          <a:solidFill>
            <a:srgbClr val="009CD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 AV</a:t>
            </a: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C0DE73B-869D-44E5-90B8-0ECC4A32C71A}"/>
              </a:ext>
            </a:extLst>
          </xdr:cNvPr>
          <xdr:cNvSpPr>
            <a:spLocks noChangeAspect="1"/>
          </xdr:cNvSpPr>
        </xdr:nvSpPr>
        <xdr:spPr>
          <a:xfrm>
            <a:off x="17796015" y="4824624"/>
            <a:ext cx="3435982" cy="362131"/>
          </a:xfrm>
          <a:prstGeom prst="rect">
            <a:avLst/>
          </a:prstGeom>
          <a:solidFill>
            <a:srgbClr val="00292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 + ADIF AV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5</xdr:row>
      <xdr:rowOff>161300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ADB5AAA-B489-4551-937E-F47CA25FA8B5}"/>
            </a:ext>
          </a:extLst>
        </xdr:cNvPr>
        <xdr:cNvSpPr>
          <a:spLocks noChangeAspect="1"/>
        </xdr:cNvSpPr>
      </xdr:nvSpPr>
      <xdr:spPr>
        <a:xfrm>
          <a:off x="2908300" y="552450"/>
          <a:ext cx="4353983" cy="345450"/>
        </a:xfrm>
        <a:prstGeom prst="rect">
          <a:avLst/>
        </a:prstGeom>
        <a:solidFill>
          <a:srgbClr val="00633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21167</xdr:colOff>
      <xdr:row>5</xdr:row>
      <xdr:rowOff>169408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627D680-DFBA-46CF-A042-B226CA458FB9}"/>
            </a:ext>
          </a:extLst>
        </xdr:cNvPr>
        <xdr:cNvSpPr>
          <a:spLocks noChangeAspect="1"/>
        </xdr:cNvSpPr>
      </xdr:nvSpPr>
      <xdr:spPr>
        <a:xfrm>
          <a:off x="6138333" y="539750"/>
          <a:ext cx="3122084" cy="349325"/>
        </a:xfrm>
        <a:prstGeom prst="rect">
          <a:avLst/>
        </a:prstGeom>
        <a:solidFill>
          <a:srgbClr val="009CD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 AV</a:t>
          </a:r>
        </a:p>
      </xdr:txBody>
    </xdr:sp>
    <xdr:clientData/>
  </xdr:twoCellAnchor>
  <xdr:twoCellAnchor>
    <xdr:from>
      <xdr:col>4</xdr:col>
      <xdr:colOff>0</xdr:colOff>
      <xdr:row>3</xdr:row>
      <xdr:rowOff>169333</xdr:rowOff>
    </xdr:from>
    <xdr:to>
      <xdr:col>5</xdr:col>
      <xdr:colOff>10584</xdr:colOff>
      <xdr:row>5</xdr:row>
      <xdr:rowOff>165950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871F1A9-D889-44C7-B323-68A53451BCA6}"/>
            </a:ext>
          </a:extLst>
        </xdr:cNvPr>
        <xdr:cNvSpPr>
          <a:spLocks noChangeAspect="1"/>
        </xdr:cNvSpPr>
      </xdr:nvSpPr>
      <xdr:spPr>
        <a:xfrm>
          <a:off x="11677650" y="537633"/>
          <a:ext cx="4341284" cy="364917"/>
        </a:xfrm>
        <a:prstGeom prst="rect">
          <a:avLst/>
        </a:prstGeom>
        <a:solidFill>
          <a:srgbClr val="0029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 + ADIF AV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D30F-D997-45E4-9533-6978F2AF0DCC}">
  <sheetPr>
    <tabColor rgb="FF008000"/>
    <pageSetUpPr fitToPage="1"/>
  </sheetPr>
  <dimension ref="B2:R28"/>
  <sheetViews>
    <sheetView showGridLines="0" zoomScale="90" zoomScaleNormal="90" workbookViewId="0">
      <selection activeCell="B22" sqref="B22"/>
    </sheetView>
  </sheetViews>
  <sheetFormatPr baseColWidth="10" defaultColWidth="10.85546875" defaultRowHeight="15" x14ac:dyDescent="0.25"/>
  <cols>
    <col min="1" max="1" width="6.42578125" style="49" customWidth="1"/>
    <col min="2" max="2" width="31.5703125" style="49" customWidth="1"/>
    <col min="3" max="3" width="10.5703125" style="49" customWidth="1"/>
    <col min="4" max="4" width="13.28515625" style="49" customWidth="1"/>
    <col min="5" max="5" width="10" style="49" customWidth="1"/>
    <col min="6" max="6" width="12.5703125" style="49" customWidth="1"/>
    <col min="7" max="7" width="9.5703125" style="49" customWidth="1"/>
    <col min="8" max="8" width="12.42578125" style="49" customWidth="1"/>
    <col min="9" max="9" width="9.7109375" style="49" customWidth="1"/>
    <col min="10" max="10" width="12.85546875" style="49" customWidth="1"/>
    <col min="11" max="11" width="9.85546875" style="49" customWidth="1"/>
    <col min="12" max="12" width="12.85546875" style="49" customWidth="1"/>
    <col min="13" max="13" width="10.85546875" style="49"/>
    <col min="14" max="14" width="13" style="49" customWidth="1"/>
    <col min="15" max="15" width="6.7109375" style="49" customWidth="1"/>
    <col min="16" max="16384" width="10.85546875" style="49"/>
  </cols>
  <sheetData>
    <row r="2" spans="2:18" ht="15" customHeight="1" thickBot="1" x14ac:dyDescent="0.3"/>
    <row r="3" spans="2:18" ht="27" thickBot="1" x14ac:dyDescent="0.45">
      <c r="C3" s="68" t="s">
        <v>17</v>
      </c>
      <c r="D3" s="69"/>
      <c r="E3" s="69"/>
      <c r="F3" s="70"/>
      <c r="G3" s="70"/>
      <c r="H3" s="70"/>
      <c r="I3" s="70"/>
      <c r="J3" s="70"/>
      <c r="K3" s="70"/>
      <c r="L3" s="70"/>
      <c r="M3" s="70"/>
      <c r="N3" s="71"/>
    </row>
    <row r="7" spans="2:18" hidden="1" x14ac:dyDescent="0.25"/>
    <row r="8" spans="2:18" hidden="1" x14ac:dyDescent="0.25"/>
    <row r="9" spans="2:18" hidden="1" x14ac:dyDescent="0.25"/>
    <row r="10" spans="2:18" ht="15.75" thickBot="1" x14ac:dyDescent="0.3"/>
    <row r="11" spans="2:18" ht="17.100000000000001" customHeight="1" thickBot="1" x14ac:dyDescent="0.3">
      <c r="B11" s="82" t="s">
        <v>26</v>
      </c>
      <c r="C11" s="72">
        <v>2021</v>
      </c>
      <c r="D11" s="84"/>
      <c r="E11" s="72">
        <v>2022</v>
      </c>
      <c r="F11" s="73"/>
      <c r="G11" s="74">
        <v>2021</v>
      </c>
      <c r="H11" s="75"/>
      <c r="I11" s="76">
        <v>2022</v>
      </c>
      <c r="J11" s="77"/>
      <c r="K11" s="78">
        <v>2021</v>
      </c>
      <c r="L11" s="79"/>
      <c r="M11" s="80">
        <v>2022</v>
      </c>
      <c r="N11" s="81"/>
    </row>
    <row r="12" spans="2:18" ht="34.5" thickTop="1" thickBot="1" x14ac:dyDescent="0.3">
      <c r="B12" s="83"/>
      <c r="C12" s="3" t="s">
        <v>15</v>
      </c>
      <c r="D12" s="4" t="s">
        <v>16</v>
      </c>
      <c r="E12" s="4" t="s">
        <v>15</v>
      </c>
      <c r="F12" s="50" t="s">
        <v>16</v>
      </c>
      <c r="G12" s="51" t="s">
        <v>15</v>
      </c>
      <c r="H12" s="52" t="s">
        <v>16</v>
      </c>
      <c r="I12" s="52" t="s">
        <v>15</v>
      </c>
      <c r="J12" s="53" t="s">
        <v>16</v>
      </c>
      <c r="K12" s="5" t="s">
        <v>15</v>
      </c>
      <c r="L12" s="6" t="s">
        <v>16</v>
      </c>
      <c r="M12" s="6" t="s">
        <v>15</v>
      </c>
      <c r="N12" s="54" t="s">
        <v>16</v>
      </c>
    </row>
    <row r="13" spans="2:18" ht="18" thickTop="1" thickBot="1" x14ac:dyDescent="0.35">
      <c r="B13" s="55" t="s">
        <v>9</v>
      </c>
      <c r="C13" s="7">
        <v>4601.8099000000002</v>
      </c>
      <c r="D13" s="7">
        <v>9225.1083999999992</v>
      </c>
      <c r="E13" s="7">
        <v>4634.3270000000002</v>
      </c>
      <c r="F13" s="56">
        <v>9557.9812999999995</v>
      </c>
      <c r="G13" s="8">
        <v>176.44800000000001</v>
      </c>
      <c r="H13" s="7">
        <v>351.2749</v>
      </c>
      <c r="I13" s="7">
        <v>147.37569999999999</v>
      </c>
      <c r="J13" s="56">
        <v>278.21769999999998</v>
      </c>
      <c r="K13" s="8">
        <v>4778.2578999999996</v>
      </c>
      <c r="L13" s="7">
        <v>9576.3832999999995</v>
      </c>
      <c r="M13" s="7">
        <v>4781.7026999999998</v>
      </c>
      <c r="N13" s="56">
        <v>9836.1990000000005</v>
      </c>
      <c r="P13" s="57"/>
    </row>
    <row r="14" spans="2:18" ht="17.25" thickBot="1" x14ac:dyDescent="0.35">
      <c r="B14" s="58" t="s">
        <v>10</v>
      </c>
      <c r="C14" s="9">
        <v>1817.7056</v>
      </c>
      <c r="D14" s="9">
        <v>3667.6619999999998</v>
      </c>
      <c r="E14" s="9">
        <v>2112.1149</v>
      </c>
      <c r="F14" s="59">
        <v>4401.2916999999998</v>
      </c>
      <c r="G14" s="10">
        <v>482.51929999999999</v>
      </c>
      <c r="H14" s="9">
        <v>991.91560000000004</v>
      </c>
      <c r="I14" s="9">
        <v>653.24189999999999</v>
      </c>
      <c r="J14" s="59">
        <v>1358.0862999999999</v>
      </c>
      <c r="K14" s="10">
        <v>2300.2249000000002</v>
      </c>
      <c r="L14" s="9">
        <v>4659.5775999999996</v>
      </c>
      <c r="M14" s="9">
        <v>2765.3568</v>
      </c>
      <c r="N14" s="59">
        <v>5759.3779999999997</v>
      </c>
      <c r="P14" s="57"/>
    </row>
    <row r="15" spans="2:18" ht="36" customHeight="1" thickBot="1" x14ac:dyDescent="0.3">
      <c r="B15" s="58" t="s">
        <v>11</v>
      </c>
      <c r="C15" s="11">
        <v>6419.5155000000004</v>
      </c>
      <c r="D15" s="11">
        <v>12892.770399999999</v>
      </c>
      <c r="E15" s="11">
        <v>6746.4418999999998</v>
      </c>
      <c r="F15" s="60">
        <v>13959.272999999999</v>
      </c>
      <c r="G15" s="12">
        <v>658.96730000000002</v>
      </c>
      <c r="H15" s="11">
        <v>1343.1904999999999</v>
      </c>
      <c r="I15" s="11">
        <v>800.61760000000004</v>
      </c>
      <c r="J15" s="60">
        <v>1636.3040000000001</v>
      </c>
      <c r="K15" s="12">
        <v>7078.4827999999998</v>
      </c>
      <c r="L15" s="11">
        <v>14235.9609</v>
      </c>
      <c r="M15" s="11">
        <v>7547.0595000000003</v>
      </c>
      <c r="N15" s="60">
        <v>15595.576999999999</v>
      </c>
      <c r="P15" s="57"/>
      <c r="Q15" s="57"/>
      <c r="R15" s="57"/>
    </row>
    <row r="16" spans="2:18" ht="17.25" thickBot="1" x14ac:dyDescent="0.35">
      <c r="B16" s="58" t="s">
        <v>12</v>
      </c>
      <c r="C16" s="9">
        <v>500.06470000000002</v>
      </c>
      <c r="D16" s="9">
        <v>988.74860000000001</v>
      </c>
      <c r="E16" s="9">
        <v>576.0489</v>
      </c>
      <c r="F16" s="59">
        <v>1206.8047999999999</v>
      </c>
      <c r="G16" s="10">
        <v>2079.2033000000001</v>
      </c>
      <c r="H16" s="9">
        <v>4162.6840000000002</v>
      </c>
      <c r="I16" s="9">
        <v>3218.9484000000002</v>
      </c>
      <c r="J16" s="59">
        <v>6627.2602999999999</v>
      </c>
      <c r="K16" s="10">
        <v>2579.268</v>
      </c>
      <c r="L16" s="9">
        <v>5151.4326000000001</v>
      </c>
      <c r="M16" s="9">
        <v>3794.9973</v>
      </c>
      <c r="N16" s="59">
        <v>7834.0650999999998</v>
      </c>
      <c r="P16" s="57"/>
      <c r="Q16" s="57"/>
      <c r="R16" s="57"/>
    </row>
    <row r="17" spans="2:18" ht="17.25" thickBot="1" x14ac:dyDescent="0.35">
      <c r="B17" s="58" t="s">
        <v>13</v>
      </c>
      <c r="C17" s="7">
        <v>1925.8652999999999</v>
      </c>
      <c r="D17" s="7">
        <v>3596.451</v>
      </c>
      <c r="E17" s="7">
        <v>2033.9672</v>
      </c>
      <c r="F17" s="56">
        <v>3915.0589</v>
      </c>
      <c r="G17" s="8">
        <v>140.19139999999999</v>
      </c>
      <c r="H17" s="7">
        <v>252.1079</v>
      </c>
      <c r="I17" s="7">
        <v>145.94980000000001</v>
      </c>
      <c r="J17" s="56">
        <v>274.18680000000001</v>
      </c>
      <c r="K17" s="8">
        <v>2066.0567000000001</v>
      </c>
      <c r="L17" s="7">
        <v>3848.5589</v>
      </c>
      <c r="M17" s="7">
        <v>2179.9169999999999</v>
      </c>
      <c r="N17" s="56">
        <v>4189.2457000000004</v>
      </c>
      <c r="P17" s="57"/>
      <c r="Q17" s="57"/>
      <c r="R17" s="57"/>
    </row>
    <row r="18" spans="2:18" ht="21.95" customHeight="1" thickBot="1" x14ac:dyDescent="0.35">
      <c r="B18" s="58" t="s">
        <v>14</v>
      </c>
      <c r="C18" s="9">
        <v>223.08500000000001</v>
      </c>
      <c r="D18" s="9">
        <v>458.3263</v>
      </c>
      <c r="E18" s="9">
        <v>200.6491</v>
      </c>
      <c r="F18" s="59">
        <v>416.23739999999998</v>
      </c>
      <c r="G18" s="10">
        <v>88.4375</v>
      </c>
      <c r="H18" s="9">
        <v>176.6499</v>
      </c>
      <c r="I18" s="9">
        <v>53.594900000000003</v>
      </c>
      <c r="J18" s="59">
        <v>116.1189</v>
      </c>
      <c r="K18" s="10">
        <v>311.52249999999998</v>
      </c>
      <c r="L18" s="9">
        <v>634.97619999999995</v>
      </c>
      <c r="M18" s="9">
        <v>254.244</v>
      </c>
      <c r="N18" s="59">
        <v>532.35630000000003</v>
      </c>
      <c r="P18" s="57"/>
      <c r="Q18" s="57"/>
      <c r="R18" s="57"/>
    </row>
    <row r="19" spans="2:18" ht="21.6" customHeight="1" thickBot="1" x14ac:dyDescent="0.35">
      <c r="B19" s="61" t="s">
        <v>0</v>
      </c>
      <c r="C19" s="62">
        <f>+C18+C17+C16+C15</f>
        <v>9068.5305000000008</v>
      </c>
      <c r="D19" s="62">
        <f>+D18+D17+D16+D15</f>
        <v>17936.296300000002</v>
      </c>
      <c r="E19" s="62">
        <f t="shared" ref="E19:N19" si="0">+E18+E17+E16+E15</f>
        <v>9557.1071000000011</v>
      </c>
      <c r="F19" s="62">
        <f t="shared" si="0"/>
        <v>19497.374100000001</v>
      </c>
      <c r="G19" s="62">
        <f t="shared" si="0"/>
        <v>2966.7995000000001</v>
      </c>
      <c r="H19" s="62">
        <f t="shared" si="0"/>
        <v>5934.6323000000002</v>
      </c>
      <c r="I19" s="62">
        <f t="shared" si="0"/>
        <v>4219.1107000000002</v>
      </c>
      <c r="J19" s="62">
        <f t="shared" si="0"/>
        <v>8653.869999999999</v>
      </c>
      <c r="K19" s="62">
        <f t="shared" si="0"/>
        <v>12035.33</v>
      </c>
      <c r="L19" s="62">
        <f t="shared" si="0"/>
        <v>23870.928599999999</v>
      </c>
      <c r="M19" s="62">
        <f t="shared" si="0"/>
        <v>13776.2178</v>
      </c>
      <c r="N19" s="62">
        <f t="shared" si="0"/>
        <v>28151.2441</v>
      </c>
      <c r="P19" s="57"/>
      <c r="Q19" s="57"/>
      <c r="R19" s="57"/>
    </row>
    <row r="20" spans="2:18" x14ac:dyDescent="0.25">
      <c r="N20" s="90" t="s">
        <v>19</v>
      </c>
    </row>
    <row r="24" spans="2:18" hidden="1" x14ac:dyDescent="0.25"/>
    <row r="25" spans="2:18" hidden="1" x14ac:dyDescent="0.25"/>
    <row r="26" spans="2:18" hidden="1" x14ac:dyDescent="0.25"/>
    <row r="28" spans="2:18" x14ac:dyDescent="0.25">
      <c r="J28" s="64"/>
    </row>
  </sheetData>
  <mergeCells count="8">
    <mergeCell ref="B11:B12"/>
    <mergeCell ref="C11:D11"/>
    <mergeCell ref="C3:N3"/>
    <mergeCell ref="E11:F11"/>
    <mergeCell ref="G11:H11"/>
    <mergeCell ref="I11:J11"/>
    <mergeCell ref="K11:L11"/>
    <mergeCell ref="M11:N11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7AB5-89CB-4D4A-8522-C9D893C33188}">
  <dimension ref="B1:E18"/>
  <sheetViews>
    <sheetView showGridLines="0" zoomScaleNormal="100" workbookViewId="0">
      <selection activeCell="E20" sqref="E20"/>
    </sheetView>
  </sheetViews>
  <sheetFormatPr baseColWidth="10" defaultRowHeight="15" x14ac:dyDescent="0.25"/>
  <cols>
    <col min="2" max="2" width="49.140625" customWidth="1"/>
    <col min="3" max="3" width="17.85546875" customWidth="1"/>
    <col min="4" max="5" width="19.42578125" customWidth="1"/>
  </cols>
  <sheetData>
    <row r="1" spans="2:5" ht="15.75" thickBot="1" x14ac:dyDescent="0.3"/>
    <row r="2" spans="2:5" ht="27" thickBot="1" x14ac:dyDescent="0.45">
      <c r="B2" s="68" t="s">
        <v>20</v>
      </c>
      <c r="C2" s="70"/>
      <c r="D2" s="70"/>
      <c r="E2" s="71"/>
    </row>
    <row r="4" spans="2:5" ht="56.25" x14ac:dyDescent="0.3">
      <c r="B4" s="33" t="s">
        <v>21</v>
      </c>
      <c r="C4" s="33" t="s">
        <v>22</v>
      </c>
      <c r="D4" s="34" t="s">
        <v>23</v>
      </c>
      <c r="E4" s="34" t="s">
        <v>24</v>
      </c>
    </row>
    <row r="5" spans="2:5" ht="15.75" thickBot="1" x14ac:dyDescent="0.3">
      <c r="B5" s="35"/>
      <c r="C5" s="35"/>
      <c r="D5" s="35"/>
      <c r="E5" s="35"/>
    </row>
    <row r="6" spans="2:5" ht="24" thickTop="1" thickBot="1" x14ac:dyDescent="0.3">
      <c r="B6" s="36" t="s">
        <v>25</v>
      </c>
      <c r="C6" s="37">
        <v>0.13800000000000001</v>
      </c>
      <c r="D6" s="38">
        <v>5435</v>
      </c>
      <c r="E6" s="38">
        <v>6185</v>
      </c>
    </row>
    <row r="7" spans="2:5" ht="24" thickTop="1" thickBot="1" x14ac:dyDescent="0.3">
      <c r="B7" s="36" t="s">
        <v>1</v>
      </c>
      <c r="C7" s="37">
        <v>0.15793674958976808</v>
      </c>
      <c r="D7" s="38">
        <v>1998.1404</v>
      </c>
      <c r="E7" s="38">
        <v>2313.7202000000002</v>
      </c>
    </row>
    <row r="8" spans="2:5" ht="24" thickTop="1" thickBot="1" x14ac:dyDescent="0.3">
      <c r="B8" s="36" t="s">
        <v>2</v>
      </c>
      <c r="C8" s="37">
        <v>6.0100000000000001E-2</v>
      </c>
      <c r="D8" s="38">
        <v>6073</v>
      </c>
      <c r="E8" s="38">
        <v>6438</v>
      </c>
    </row>
    <row r="9" spans="2:5" ht="24" thickTop="1" thickBot="1" x14ac:dyDescent="0.3">
      <c r="B9" s="36" t="s">
        <v>3</v>
      </c>
      <c r="C9" s="37">
        <v>2.3211997501972628E-2</v>
      </c>
      <c r="D9" s="38">
        <v>2720.3863000000001</v>
      </c>
      <c r="E9" s="38">
        <v>2783.5319</v>
      </c>
    </row>
    <row r="10" spans="2:5" ht="24" thickTop="1" thickBot="1" x14ac:dyDescent="0.3">
      <c r="B10" s="36" t="s">
        <v>4</v>
      </c>
      <c r="C10" s="37">
        <v>3.9398381325632281E-2</v>
      </c>
      <c r="D10" s="38">
        <v>1709.5346999999999</v>
      </c>
      <c r="E10" s="38">
        <v>1776.8876</v>
      </c>
    </row>
    <row r="11" spans="2:5" ht="24" thickTop="1" thickBot="1" x14ac:dyDescent="0.3">
      <c r="B11" s="39" t="s">
        <v>0</v>
      </c>
      <c r="C11" s="40"/>
      <c r="D11" s="41">
        <f>SUM(D6:D10)</f>
        <v>17936.061399999999</v>
      </c>
      <c r="E11" s="41">
        <f>SUM(E6:E10)</f>
        <v>19497.1397</v>
      </c>
    </row>
    <row r="12" spans="2:5" ht="24" thickTop="1" thickBot="1" x14ac:dyDescent="0.3">
      <c r="B12" s="65" t="s">
        <v>5</v>
      </c>
      <c r="C12" s="42">
        <v>0.88488236187313574</v>
      </c>
      <c r="D12" s="43">
        <v>543.98180000000002</v>
      </c>
      <c r="E12" s="66">
        <v>1025.3416999999999</v>
      </c>
    </row>
    <row r="13" spans="2:5" ht="24" thickTop="1" thickBot="1" x14ac:dyDescent="0.3">
      <c r="B13" s="65" t="s">
        <v>6</v>
      </c>
      <c r="C13" s="44">
        <v>0.68850090318016688</v>
      </c>
      <c r="D13" s="43">
        <v>1536.2936999999999</v>
      </c>
      <c r="E13" s="67">
        <v>2594.0333000000001</v>
      </c>
    </row>
    <row r="14" spans="2:5" ht="24" thickTop="1" thickBot="1" x14ac:dyDescent="0.3">
      <c r="B14" s="65" t="s">
        <v>7</v>
      </c>
      <c r="C14" s="44">
        <v>0.47742150767340558</v>
      </c>
      <c r="D14" s="43">
        <v>1586.5054</v>
      </c>
      <c r="E14" s="67">
        <v>2343.9371999999998</v>
      </c>
    </row>
    <row r="15" spans="2:5" ht="24" thickTop="1" thickBot="1" x14ac:dyDescent="0.3">
      <c r="B15" s="65" t="s">
        <v>8</v>
      </c>
      <c r="C15" s="44">
        <v>0.3651563435118384</v>
      </c>
      <c r="D15" s="43">
        <v>860.35230000000001</v>
      </c>
      <c r="E15" s="67">
        <v>1174.5154</v>
      </c>
    </row>
    <row r="16" spans="2:5" ht="24" thickTop="1" thickBot="1" x14ac:dyDescent="0.3">
      <c r="B16" s="65" t="s">
        <v>25</v>
      </c>
      <c r="C16" s="44">
        <v>7.7117846824910796E-2</v>
      </c>
      <c r="D16" s="43">
        <v>1407.4991</v>
      </c>
      <c r="E16" s="67">
        <v>1516.0424</v>
      </c>
    </row>
    <row r="17" spans="2:5" ht="24" thickTop="1" thickBot="1" x14ac:dyDescent="0.3">
      <c r="B17" s="45" t="s">
        <v>0</v>
      </c>
      <c r="C17" s="46"/>
      <c r="D17" s="47">
        <f>SUM(D12:D16)</f>
        <v>5934.6323000000002</v>
      </c>
      <c r="E17" s="48">
        <f>SUM(E12:E16)</f>
        <v>8653.8700000000008</v>
      </c>
    </row>
    <row r="18" spans="2:5" ht="15.75" thickTop="1" x14ac:dyDescent="0.25">
      <c r="E18" s="63" t="s">
        <v>19</v>
      </c>
    </row>
  </sheetData>
  <mergeCells count="1">
    <mergeCell ref="B2:E2"/>
  </mergeCells>
  <pageMargins left="0.7" right="0.7" top="0.75" bottom="0.75" header="0.3" footer="0.3"/>
  <pageSetup paperSize="9"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1D4E-80BE-4AF2-BC79-043338335F5A}">
  <sheetPr>
    <pageSetUpPr fitToPage="1"/>
  </sheetPr>
  <dimension ref="B2:E26"/>
  <sheetViews>
    <sheetView showGridLines="0" tabSelected="1" zoomScale="80" zoomScaleNormal="80" workbookViewId="0">
      <selection activeCell="E20" sqref="E20"/>
    </sheetView>
  </sheetViews>
  <sheetFormatPr baseColWidth="10" defaultColWidth="11.42578125" defaultRowHeight="15" x14ac:dyDescent="0.25"/>
  <cols>
    <col min="1" max="1" width="4.7109375" style="1" customWidth="1"/>
    <col min="2" max="2" width="35.140625" style="1" customWidth="1"/>
    <col min="3" max="3" width="30.42578125" style="1" customWidth="1"/>
    <col min="4" max="4" width="31" style="1" customWidth="1"/>
    <col min="5" max="5" width="30.42578125" style="1" customWidth="1"/>
    <col min="6" max="6" width="4.42578125" style="1" customWidth="1"/>
    <col min="7" max="16384" width="11.42578125" style="1"/>
  </cols>
  <sheetData>
    <row r="2" spans="2:5" ht="15.75" thickBot="1" x14ac:dyDescent="0.3"/>
    <row r="3" spans="2:5" ht="27" thickBot="1" x14ac:dyDescent="0.45">
      <c r="C3" s="87" t="s">
        <v>18</v>
      </c>
      <c r="D3" s="88"/>
      <c r="E3" s="89"/>
    </row>
    <row r="5" spans="2:5" x14ac:dyDescent="0.25">
      <c r="B5" s="85"/>
    </row>
    <row r="6" spans="2:5" ht="15.75" thickBot="1" x14ac:dyDescent="0.3">
      <c r="B6" s="86"/>
    </row>
    <row r="7" spans="2:5" ht="63.6" customHeight="1" thickBot="1" x14ac:dyDescent="0.3">
      <c r="B7" s="91" t="s">
        <v>26</v>
      </c>
      <c r="C7" s="15" t="s">
        <v>34</v>
      </c>
      <c r="D7" s="16" t="s">
        <v>34</v>
      </c>
      <c r="E7" s="17" t="s">
        <v>34</v>
      </c>
    </row>
    <row r="8" spans="2:5" ht="19.5" thickTop="1" thickBot="1" x14ac:dyDescent="0.4">
      <c r="B8" s="18" t="s">
        <v>9</v>
      </c>
      <c r="C8" s="25">
        <v>0.56735784324956084</v>
      </c>
      <c r="D8" s="25">
        <v>0.71280457553731646</v>
      </c>
      <c r="E8" s="26">
        <v>0.58871056454901238</v>
      </c>
    </row>
    <row r="9" spans="2:5" ht="18.75" thickBot="1" x14ac:dyDescent="0.4">
      <c r="B9" s="19" t="s">
        <v>27</v>
      </c>
      <c r="C9" s="27">
        <v>0.82805752759743945</v>
      </c>
      <c r="D9" s="27">
        <v>1.155052833904596</v>
      </c>
      <c r="E9" s="28">
        <v>0.99013427187054615</v>
      </c>
    </row>
    <row r="10" spans="2:5" ht="24.95" customHeight="1" thickBot="1" x14ac:dyDescent="0.4">
      <c r="B10" s="19" t="s">
        <v>12</v>
      </c>
      <c r="C10" s="29">
        <v>1.3242532572048185</v>
      </c>
      <c r="D10" s="29">
        <v>1.8418761726760189</v>
      </c>
      <c r="E10" s="30">
        <v>1.7807209004770452</v>
      </c>
    </row>
    <row r="11" spans="2:5" ht="29.45" customHeight="1" thickBot="1" x14ac:dyDescent="0.4">
      <c r="B11" s="20" t="s">
        <v>28</v>
      </c>
      <c r="C11" s="13"/>
      <c r="D11" s="13"/>
      <c r="E11" s="21"/>
    </row>
    <row r="12" spans="2:5" ht="19.5" thickTop="1" thickBot="1" x14ac:dyDescent="0.4">
      <c r="B12" s="22" t="s">
        <v>29</v>
      </c>
      <c r="C12" s="29"/>
      <c r="D12" s="29">
        <v>1.4037071561069734</v>
      </c>
      <c r="E12" s="31">
        <v>1.4037071561069734</v>
      </c>
    </row>
    <row r="13" spans="2:5" ht="18.75" thickBot="1" x14ac:dyDescent="0.4">
      <c r="B13" s="22" t="s">
        <v>30</v>
      </c>
      <c r="C13" s="27">
        <v>7.0300407160454457</v>
      </c>
      <c r="D13" s="27">
        <v>0.35463869661306996</v>
      </c>
      <c r="E13" s="32">
        <v>3.5735138408758838</v>
      </c>
    </row>
    <row r="14" spans="2:5" ht="18.75" thickBot="1" x14ac:dyDescent="0.4">
      <c r="B14" s="22" t="s">
        <v>31</v>
      </c>
      <c r="C14" s="29">
        <v>5.7672038791253426E-2</v>
      </c>
      <c r="D14" s="29">
        <v>-0.48903654659418494</v>
      </c>
      <c r="E14" s="31">
        <v>3.8069911692400406E-2</v>
      </c>
    </row>
    <row r="15" spans="2:5" ht="18.75" thickBot="1" x14ac:dyDescent="0.4">
      <c r="B15" s="22" t="s">
        <v>32</v>
      </c>
      <c r="C15" s="27">
        <v>0.56321303611431817</v>
      </c>
      <c r="D15" s="27">
        <v>9.2466800273085656</v>
      </c>
      <c r="E15" s="32">
        <v>0.60538910882510555</v>
      </c>
    </row>
    <row r="16" spans="2:5" ht="18.75" thickBot="1" x14ac:dyDescent="0.4">
      <c r="B16" s="22" t="s">
        <v>33</v>
      </c>
      <c r="C16" s="29">
        <v>0.22376626793147739</v>
      </c>
      <c r="D16" s="29">
        <v>1.9911660777385158</v>
      </c>
      <c r="E16" s="31">
        <v>0.22473325329482205</v>
      </c>
    </row>
    <row r="17" spans="2:5" ht="17.25" thickBot="1" x14ac:dyDescent="0.3">
      <c r="B17" s="14"/>
      <c r="C17" s="23"/>
      <c r="D17" s="23"/>
      <c r="E17" s="24"/>
    </row>
    <row r="22" spans="2:5" x14ac:dyDescent="0.25">
      <c r="E22" s="2"/>
    </row>
    <row r="23" spans="2:5" x14ac:dyDescent="0.25">
      <c r="E23" s="2"/>
    </row>
    <row r="24" spans="2:5" x14ac:dyDescent="0.25">
      <c r="E24" s="2"/>
    </row>
    <row r="25" spans="2:5" x14ac:dyDescent="0.25">
      <c r="E25" s="2"/>
    </row>
    <row r="26" spans="2:5" x14ac:dyDescent="0.25">
      <c r="E26" s="2"/>
    </row>
  </sheetData>
  <mergeCells count="2">
    <mergeCell ref="B5:B6"/>
    <mergeCell ref="C3:E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CIRCULATED TRAINS-KM</vt:lpstr>
      <vt:lpstr>RAILWAY AXES</vt:lpstr>
      <vt:lpstr>ON AND OFF PASSENGERS</vt:lpstr>
      <vt:lpstr>'RAILWAY AXES'!Área_de_impresión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Victorino Cuadrado Sanguino</dc:creator>
  <cp:lastModifiedBy>MARIA JOSE LOPEZ ESPINA</cp:lastModifiedBy>
  <dcterms:created xsi:type="dcterms:W3CDTF">2020-10-27T09:12:49Z</dcterms:created>
  <dcterms:modified xsi:type="dcterms:W3CDTF">2022-04-29T10:24:39Z</dcterms:modified>
</cp:coreProperties>
</file>